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codeName="{B7FE6334-C1A2-E50D-BD3D-5F4D41BBC2E3}"/>
  <workbookPr codeName="ThisWorkbook"/>
  <bookViews>
    <workbookView xWindow="120" yWindow="60" windowWidth="9720" windowHeight="7320" tabRatio="747" firstSheet="2" activeTab="5"/>
  </bookViews>
  <sheets>
    <sheet name="Housing for Homeless Families" sheetId="1" r:id="rId1"/>
    <sheet name="Arrival Distribution" sheetId="3" r:id="rId2"/>
    <sheet name="Influence Diagram" sheetId="2" r:id="rId3"/>
    <sheet name="Random Arrival" sheetId="4" r:id="rId4"/>
    <sheet name="UDO Random Arrival" sheetId="18" r:id="rId5"/>
    <sheet name="Experiment" sheetId="13" r:id="rId6"/>
    <sheet name="First Day Simulation" sheetId="5" r:id="rId7"/>
    <sheet name="UDO Two-Day Sim" sheetId="14" r:id="rId8"/>
    <sheet name="Two-Week Sim" sheetId="6" r:id="rId9"/>
    <sheet name="UDO 52 Weeks" sheetId="16" r:id="rId10"/>
    <sheet name="Add parameters" sheetId="15" r:id="rId11"/>
    <sheet name="Compute Total" sheetId="17" r:id="rId12"/>
    <sheet name="52 Week Simulation" sheetId="7" r:id="rId13"/>
  </sheets>
  <definedNames>
    <definedName name="_xlnm.Print_Area" localSheetId="2">'Influence Diagram'!$A$1:$P$35</definedName>
    <definedName name="random_number" localSheetId="4">'UDO Random Arrival'!$F$3</definedName>
    <definedName name="random_number">'Random Arrival'!$F$3</definedName>
  </definedNames>
  <calcPr calcId="125725"/>
</workbook>
</file>

<file path=xl/calcChain.xml><?xml version="1.0" encoding="utf-8"?>
<calcChain xmlns="http://schemas.openxmlformats.org/spreadsheetml/2006/main">
  <c r="F3" i="18"/>
  <c r="B69" i="17"/>
  <c r="B68"/>
  <c r="C68" s="1"/>
  <c r="B67"/>
  <c r="B66"/>
  <c r="B65"/>
  <c r="B64"/>
  <c r="B63"/>
  <c r="B62"/>
  <c r="B61"/>
  <c r="B60"/>
  <c r="B59"/>
  <c r="B58"/>
  <c r="B57"/>
  <c r="B56"/>
  <c r="C56" s="1"/>
  <c r="B55"/>
  <c r="B54"/>
  <c r="B53"/>
  <c r="B52"/>
  <c r="B51"/>
  <c r="B50"/>
  <c r="C50" s="1"/>
  <c r="B49"/>
  <c r="B48"/>
  <c r="B47"/>
  <c r="B46"/>
  <c r="B45"/>
  <c r="B44"/>
  <c r="B43"/>
  <c r="B42"/>
  <c r="B41"/>
  <c r="B40"/>
  <c r="B39"/>
  <c r="B38"/>
  <c r="B37"/>
  <c r="B36"/>
  <c r="B35"/>
  <c r="B34"/>
  <c r="B33"/>
  <c r="B32"/>
  <c r="B31"/>
  <c r="B30"/>
  <c r="B29"/>
  <c r="B28"/>
  <c r="C28" s="1"/>
  <c r="B27"/>
  <c r="B26"/>
  <c r="B25"/>
  <c r="B24"/>
  <c r="C24" s="1"/>
  <c r="B23"/>
  <c r="B22"/>
  <c r="B21"/>
  <c r="B20"/>
  <c r="B19"/>
  <c r="B18"/>
  <c r="J15"/>
  <c r="F7"/>
  <c r="B19" i="16"/>
  <c r="B18"/>
  <c r="F7"/>
  <c r="B69" i="15"/>
  <c r="B68"/>
  <c r="B67"/>
  <c r="B66"/>
  <c r="B65"/>
  <c r="C65" s="1"/>
  <c r="B64"/>
  <c r="B63"/>
  <c r="B62"/>
  <c r="B61"/>
  <c r="C61" s="1"/>
  <c r="B60"/>
  <c r="B59"/>
  <c r="B58"/>
  <c r="B57"/>
  <c r="C57" s="1"/>
  <c r="B56"/>
  <c r="B55"/>
  <c r="B54"/>
  <c r="B53"/>
  <c r="B52"/>
  <c r="B51"/>
  <c r="B50"/>
  <c r="B49"/>
  <c r="B48"/>
  <c r="B47"/>
  <c r="B46"/>
  <c r="B45"/>
  <c r="B44"/>
  <c r="B43"/>
  <c r="B42"/>
  <c r="B41"/>
  <c r="B40"/>
  <c r="B39"/>
  <c r="B38"/>
  <c r="B37"/>
  <c r="C37" s="1"/>
  <c r="B36"/>
  <c r="C36" s="1"/>
  <c r="B35"/>
  <c r="B34"/>
  <c r="B33"/>
  <c r="B32"/>
  <c r="B31"/>
  <c r="B30"/>
  <c r="B29"/>
  <c r="B28"/>
  <c r="B27"/>
  <c r="B26"/>
  <c r="B25"/>
  <c r="B24"/>
  <c r="C24" s="1"/>
  <c r="B23"/>
  <c r="B22"/>
  <c r="C22" s="1"/>
  <c r="B21"/>
  <c r="B20"/>
  <c r="B19"/>
  <c r="B18"/>
  <c r="F7"/>
  <c r="J15" i="7"/>
  <c r="B68"/>
  <c r="C68" s="1"/>
  <c r="B69"/>
  <c r="C69" s="1"/>
  <c r="B12" i="14"/>
  <c r="C12" s="1"/>
  <c r="F6"/>
  <c r="F7" s="1"/>
  <c r="F8" s="1"/>
  <c r="F5"/>
  <c r="G3" i="13"/>
  <c r="F3" i="4"/>
  <c r="F5" s="1"/>
  <c r="B18" i="7"/>
  <c r="C18" s="1"/>
  <c r="D18" s="1"/>
  <c r="E18" s="1"/>
  <c r="F7"/>
  <c r="F8"/>
  <c r="F9" s="1"/>
  <c r="B19"/>
  <c r="C19" s="1"/>
  <c r="B20"/>
  <c r="C20" s="1"/>
  <c r="B21"/>
  <c r="B22"/>
  <c r="C22" s="1"/>
  <c r="B23"/>
  <c r="C23" s="1"/>
  <c r="B24"/>
  <c r="C24" s="1"/>
  <c r="B25"/>
  <c r="C25" s="1"/>
  <c r="B26"/>
  <c r="C26" s="1"/>
  <c r="B27"/>
  <c r="C27" s="1"/>
  <c r="B28"/>
  <c r="C28" s="1"/>
  <c r="B29"/>
  <c r="C29" s="1"/>
  <c r="B30"/>
  <c r="C30" s="1"/>
  <c r="B31"/>
  <c r="C31" s="1"/>
  <c r="B32"/>
  <c r="C32" s="1"/>
  <c r="B33"/>
  <c r="C33" s="1"/>
  <c r="B34"/>
  <c r="C34" s="1"/>
  <c r="B35"/>
  <c r="C35" s="1"/>
  <c r="B36"/>
  <c r="C36" s="1"/>
  <c r="B37"/>
  <c r="C37" s="1"/>
  <c r="B38"/>
  <c r="C38" s="1"/>
  <c r="B39"/>
  <c r="C39" s="1"/>
  <c r="B40"/>
  <c r="B41"/>
  <c r="C41" s="1"/>
  <c r="B42"/>
  <c r="C42" s="1"/>
  <c r="B43"/>
  <c r="C43" s="1"/>
  <c r="B44"/>
  <c r="C44" s="1"/>
  <c r="B45"/>
  <c r="C45" s="1"/>
  <c r="B46"/>
  <c r="B47"/>
  <c r="C47" s="1"/>
  <c r="B48"/>
  <c r="B49"/>
  <c r="C49" s="1"/>
  <c r="B50"/>
  <c r="B51"/>
  <c r="B52"/>
  <c r="B53"/>
  <c r="C53" s="1"/>
  <c r="B54"/>
  <c r="B55"/>
  <c r="C55" s="1"/>
  <c r="B56"/>
  <c r="C56" s="1"/>
  <c r="B57"/>
  <c r="C57" s="1"/>
  <c r="B58"/>
  <c r="B59"/>
  <c r="B60"/>
  <c r="B61"/>
  <c r="B62"/>
  <c r="B63"/>
  <c r="B64"/>
  <c r="B65"/>
  <c r="C65" s="1"/>
  <c r="B66"/>
  <c r="B67"/>
  <c r="F5" i="5"/>
  <c r="F6"/>
  <c r="F7" s="1"/>
  <c r="B11"/>
  <c r="C11" s="1"/>
  <c r="B12" i="6"/>
  <c r="C12" s="1"/>
  <c r="D12" s="1"/>
  <c r="F5"/>
  <c r="F6"/>
  <c r="F7" s="1"/>
  <c r="F8"/>
  <c r="B13"/>
  <c r="C13" s="1"/>
  <c r="C26" i="17" l="1"/>
  <c r="C34"/>
  <c r="C42"/>
  <c r="C48"/>
  <c r="C60"/>
  <c r="C64"/>
  <c r="C32"/>
  <c r="C40"/>
  <c r="C54"/>
  <c r="C66"/>
  <c r="F8"/>
  <c r="F9" s="1"/>
  <c r="F10" s="1"/>
  <c r="C18"/>
  <c r="D18" s="1"/>
  <c r="C19"/>
  <c r="C20"/>
  <c r="C21"/>
  <c r="C23"/>
  <c r="C25"/>
  <c r="C27"/>
  <c r="C29"/>
  <c r="C31"/>
  <c r="C33"/>
  <c r="C35"/>
  <c r="C37"/>
  <c r="C39"/>
  <c r="C41"/>
  <c r="C43"/>
  <c r="C45"/>
  <c r="C47"/>
  <c r="C49"/>
  <c r="C51"/>
  <c r="C53"/>
  <c r="C55"/>
  <c r="C57"/>
  <c r="C59"/>
  <c r="C61"/>
  <c r="C63"/>
  <c r="C65"/>
  <c r="C67"/>
  <c r="F8" i="16"/>
  <c r="F9" s="1"/>
  <c r="F10" s="1"/>
  <c r="C18"/>
  <c r="D18" s="1"/>
  <c r="C19"/>
  <c r="C68" i="15"/>
  <c r="C23"/>
  <c r="C27"/>
  <c r="C31"/>
  <c r="C35"/>
  <c r="C41"/>
  <c r="C45"/>
  <c r="C49"/>
  <c r="C53"/>
  <c r="C59"/>
  <c r="C67"/>
  <c r="C26"/>
  <c r="C34"/>
  <c r="C40"/>
  <c r="F8"/>
  <c r="F9" s="1"/>
  <c r="F10" s="1"/>
  <c r="C18"/>
  <c r="C19"/>
  <c r="C20"/>
  <c r="C21"/>
  <c r="C32"/>
  <c r="C42"/>
  <c r="C44"/>
  <c r="C46"/>
  <c r="C48"/>
  <c r="C50"/>
  <c r="C52"/>
  <c r="C54"/>
  <c r="C56"/>
  <c r="C58"/>
  <c r="C60"/>
  <c r="C62"/>
  <c r="C64"/>
  <c r="C66"/>
  <c r="D12" i="14"/>
  <c r="E12" s="1"/>
  <c r="G5" i="13"/>
  <c r="E12" i="6"/>
  <c r="F12" s="1"/>
  <c r="D13" s="1"/>
  <c r="E13" s="1"/>
  <c r="F18" i="7"/>
  <c r="D19" s="1"/>
  <c r="F8" i="5"/>
  <c r="D11"/>
  <c r="E11" s="1"/>
  <c r="C21" i="7"/>
  <c r="C50"/>
  <c r="C51"/>
  <c r="C52"/>
  <c r="C54"/>
  <c r="C58"/>
  <c r="C59"/>
  <c r="C60"/>
  <c r="C61"/>
  <c r="C62"/>
  <c r="C63"/>
  <c r="C64"/>
  <c r="C66"/>
  <c r="C67"/>
  <c r="C40"/>
  <c r="F10"/>
  <c r="C48"/>
  <c r="C46"/>
  <c r="C58" i="17" l="1"/>
  <c r="C44"/>
  <c r="C36"/>
  <c r="C69"/>
  <c r="C62"/>
  <c r="C52"/>
  <c r="C46"/>
  <c r="C38"/>
  <c r="C30"/>
  <c r="C22"/>
  <c r="J6" s="1"/>
  <c r="J7" s="1"/>
  <c r="E18"/>
  <c r="F18" s="1"/>
  <c r="D19" s="1"/>
  <c r="D18" i="15"/>
  <c r="E18" s="1"/>
  <c r="F18" s="1"/>
  <c r="E18" i="16"/>
  <c r="F18" s="1"/>
  <c r="D19" s="1"/>
  <c r="C38" i="15"/>
  <c r="C30"/>
  <c r="C69"/>
  <c r="C63"/>
  <c r="C55"/>
  <c r="C51"/>
  <c r="C47"/>
  <c r="C43"/>
  <c r="C39"/>
  <c r="C33"/>
  <c r="C29"/>
  <c r="C25"/>
  <c r="C28"/>
  <c r="J6" i="7"/>
  <c r="J7" s="1"/>
  <c r="F12" i="14"/>
  <c r="F13" i="6"/>
  <c r="F11" i="5"/>
  <c r="E19" i="7"/>
  <c r="F19" s="1"/>
  <c r="D20" s="1"/>
  <c r="E19" i="17" l="1"/>
  <c r="F19" s="1"/>
  <c r="D20" s="1"/>
  <c r="D19" i="15"/>
  <c r="E19" s="1"/>
  <c r="F19" s="1"/>
  <c r="D20" s="1"/>
  <c r="E19" i="16"/>
  <c r="F19" s="1"/>
  <c r="E20" i="7"/>
  <c r="F20" s="1"/>
  <c r="E20" i="17" l="1"/>
  <c r="F20" s="1"/>
  <c r="E20" i="15"/>
  <c r="F20" s="1"/>
  <c r="D21" i="7"/>
  <c r="D21" i="17" l="1"/>
  <c r="D21" i="15"/>
  <c r="E21" i="7"/>
  <c r="F21" s="1"/>
  <c r="E21" i="17" l="1"/>
  <c r="F21" s="1"/>
  <c r="E21" i="15"/>
  <c r="F21" s="1"/>
  <c r="D22" i="7"/>
  <c r="D22" i="17" l="1"/>
  <c r="D22" i="15"/>
  <c r="E22" i="7"/>
  <c r="F22" s="1"/>
  <c r="E22" i="17" l="1"/>
  <c r="F22" s="1"/>
  <c r="E22" i="15"/>
  <c r="F22" s="1"/>
  <c r="D23" i="7"/>
  <c r="D23" i="17" l="1"/>
  <c r="D23" i="15"/>
  <c r="E23" i="7"/>
  <c r="F23" s="1"/>
  <c r="E23" i="17" l="1"/>
  <c r="F23" s="1"/>
  <c r="E23" i="15"/>
  <c r="F23" s="1"/>
  <c r="D24" i="7"/>
  <c r="D24" i="17" l="1"/>
  <c r="D24" i="15"/>
  <c r="E24" i="7"/>
  <c r="F24" s="1"/>
  <c r="E24" i="17" l="1"/>
  <c r="F24" s="1"/>
  <c r="E24" i="15"/>
  <c r="F24" s="1"/>
  <c r="D25" i="7"/>
  <c r="D25" i="17" l="1"/>
  <c r="D25" i="15"/>
  <c r="E25" i="7"/>
  <c r="F25" s="1"/>
  <c r="D26" s="1"/>
  <c r="E25" i="17" l="1"/>
  <c r="F25" s="1"/>
  <c r="D26" s="1"/>
  <c r="E25" i="15"/>
  <c r="F25" s="1"/>
  <c r="D26" s="1"/>
  <c r="E26" i="7"/>
  <c r="F26" s="1"/>
  <c r="D27" s="1"/>
  <c r="E26" i="17" l="1"/>
  <c r="F26" s="1"/>
  <c r="D27" s="1"/>
  <c r="E26" i="15"/>
  <c r="F26" s="1"/>
  <c r="D27" s="1"/>
  <c r="E27" i="7"/>
  <c r="F27" s="1"/>
  <c r="D28" s="1"/>
  <c r="E27" i="17" l="1"/>
  <c r="F27" s="1"/>
  <c r="D28" s="1"/>
  <c r="E27" i="15"/>
  <c r="F27" s="1"/>
  <c r="D28" s="1"/>
  <c r="E28" i="7"/>
  <c r="F28" s="1"/>
  <c r="D29" s="1"/>
  <c r="E28" i="17" l="1"/>
  <c r="F28" s="1"/>
  <c r="D29" s="1"/>
  <c r="E28" i="15"/>
  <c r="F28" s="1"/>
  <c r="D29" s="1"/>
  <c r="E29" i="7"/>
  <c r="F29" s="1"/>
  <c r="D30" s="1"/>
  <c r="E29" i="17" l="1"/>
  <c r="F29" s="1"/>
  <c r="D30" s="1"/>
  <c r="E29" i="15"/>
  <c r="F29" s="1"/>
  <c r="D30" s="1"/>
  <c r="E30" i="7"/>
  <c r="F30" s="1"/>
  <c r="D31" s="1"/>
  <c r="E30" i="17" l="1"/>
  <c r="F30" s="1"/>
  <c r="D31" s="1"/>
  <c r="E30" i="15"/>
  <c r="F30" s="1"/>
  <c r="D31" s="1"/>
  <c r="E31" i="7"/>
  <c r="F31" s="1"/>
  <c r="D32" s="1"/>
  <c r="E31" i="17" l="1"/>
  <c r="F31" s="1"/>
  <c r="D32" s="1"/>
  <c r="E31" i="15"/>
  <c r="F31" s="1"/>
  <c r="D32" s="1"/>
  <c r="E32" i="7"/>
  <c r="F32" s="1"/>
  <c r="D33" s="1"/>
  <c r="E32" i="17" l="1"/>
  <c r="F32" s="1"/>
  <c r="D33" s="1"/>
  <c r="E32" i="15"/>
  <c r="F32" s="1"/>
  <c r="D33" s="1"/>
  <c r="E33" i="7"/>
  <c r="F33" s="1"/>
  <c r="D34" s="1"/>
  <c r="E33" i="17" l="1"/>
  <c r="F33" s="1"/>
  <c r="D34" s="1"/>
  <c r="E33" i="15"/>
  <c r="F33" s="1"/>
  <c r="D34" s="1"/>
  <c r="E34" i="7"/>
  <c r="F34" s="1"/>
  <c r="D35" s="1"/>
  <c r="E34" i="17" l="1"/>
  <c r="F34" s="1"/>
  <c r="D35" s="1"/>
  <c r="E34" i="15"/>
  <c r="F34" s="1"/>
  <c r="D35" s="1"/>
  <c r="E35" i="7"/>
  <c r="F35" s="1"/>
  <c r="D36" s="1"/>
  <c r="E35" i="17" l="1"/>
  <c r="F35" s="1"/>
  <c r="D36" s="1"/>
  <c r="E35" i="15"/>
  <c r="F35" s="1"/>
  <c r="D36" s="1"/>
  <c r="E36" i="7"/>
  <c r="F36" s="1"/>
  <c r="D37" s="1"/>
  <c r="E36" i="17" l="1"/>
  <c r="F36" s="1"/>
  <c r="D37" s="1"/>
  <c r="E36" i="15"/>
  <c r="F36" s="1"/>
  <c r="D37" s="1"/>
  <c r="E37" i="7"/>
  <c r="F37" s="1"/>
  <c r="D38" s="1"/>
  <c r="E37" i="17" l="1"/>
  <c r="F37" s="1"/>
  <c r="D38" s="1"/>
  <c r="E37" i="15"/>
  <c r="F37" s="1"/>
  <c r="D38" s="1"/>
  <c r="E38" i="7"/>
  <c r="F38" s="1"/>
  <c r="D39" s="1"/>
  <c r="E38" i="17" l="1"/>
  <c r="F38" s="1"/>
  <c r="D39" s="1"/>
  <c r="E38" i="15"/>
  <c r="F38" s="1"/>
  <c r="D39" s="1"/>
  <c r="E39" i="7"/>
  <c r="F39" s="1"/>
  <c r="D40" s="1"/>
  <c r="E39" i="17" l="1"/>
  <c r="F39" s="1"/>
  <c r="D40" s="1"/>
  <c r="E39" i="15"/>
  <c r="F39" s="1"/>
  <c r="D40" s="1"/>
  <c r="E40" i="7"/>
  <c r="F40" s="1"/>
  <c r="D41" s="1"/>
  <c r="E40" i="17" l="1"/>
  <c r="F40" s="1"/>
  <c r="D41" s="1"/>
  <c r="E40" i="15"/>
  <c r="F40" s="1"/>
  <c r="D41" s="1"/>
  <c r="E41" i="7"/>
  <c r="F41" s="1"/>
  <c r="D42" s="1"/>
  <c r="E41" i="17" l="1"/>
  <c r="F41" s="1"/>
  <c r="D42" s="1"/>
  <c r="E41" i="15"/>
  <c r="F41" s="1"/>
  <c r="D42" s="1"/>
  <c r="E42" i="7"/>
  <c r="F42" s="1"/>
  <c r="D43" s="1"/>
  <c r="E42" i="17" l="1"/>
  <c r="F42" s="1"/>
  <c r="D43" s="1"/>
  <c r="E42" i="15"/>
  <c r="F42" s="1"/>
  <c r="D43" s="1"/>
  <c r="E43" i="7"/>
  <c r="F43" s="1"/>
  <c r="D44" s="1"/>
  <c r="E43" i="17" l="1"/>
  <c r="F43" s="1"/>
  <c r="D44" s="1"/>
  <c r="E43" i="15"/>
  <c r="F43" s="1"/>
  <c r="D44" s="1"/>
  <c r="E44" i="7"/>
  <c r="F44" s="1"/>
  <c r="D45" s="1"/>
  <c r="E44" i="17" l="1"/>
  <c r="F44" s="1"/>
  <c r="D45" s="1"/>
  <c r="E44" i="15"/>
  <c r="F44" s="1"/>
  <c r="D45" s="1"/>
  <c r="E45" i="7"/>
  <c r="F45" s="1"/>
  <c r="D46" s="1"/>
  <c r="E45" i="17" l="1"/>
  <c r="F45" s="1"/>
  <c r="D46" s="1"/>
  <c r="E45" i="15"/>
  <c r="F45" s="1"/>
  <c r="D46" s="1"/>
  <c r="E46" i="7"/>
  <c r="F46" s="1"/>
  <c r="D47" s="1"/>
  <c r="E46" i="17" l="1"/>
  <c r="F46" s="1"/>
  <c r="D47" s="1"/>
  <c r="E46" i="15"/>
  <c r="F46" s="1"/>
  <c r="D47" s="1"/>
  <c r="E47" i="7"/>
  <c r="F47" s="1"/>
  <c r="D48" s="1"/>
  <c r="E47" i="17" l="1"/>
  <c r="F47" s="1"/>
  <c r="D48" s="1"/>
  <c r="E47" i="15"/>
  <c r="F47" s="1"/>
  <c r="D48" s="1"/>
  <c r="E48" i="7"/>
  <c r="F48" s="1"/>
  <c r="D49" s="1"/>
  <c r="E48" i="17" l="1"/>
  <c r="F48" s="1"/>
  <c r="D49" s="1"/>
  <c r="E48" i="15"/>
  <c r="F48" s="1"/>
  <c r="D49" s="1"/>
  <c r="E49" i="7"/>
  <c r="F49" s="1"/>
  <c r="D50" s="1"/>
  <c r="E49" i="17" l="1"/>
  <c r="F49" s="1"/>
  <c r="D50" s="1"/>
  <c r="E49" i="15"/>
  <c r="F49" s="1"/>
  <c r="D50" s="1"/>
  <c r="E50" i="7"/>
  <c r="F50" s="1"/>
  <c r="D51" s="1"/>
  <c r="E50" i="17" l="1"/>
  <c r="F50" s="1"/>
  <c r="D51" s="1"/>
  <c r="E50" i="15"/>
  <c r="F50" s="1"/>
  <c r="D51" s="1"/>
  <c r="E51" i="7"/>
  <c r="F51" s="1"/>
  <c r="D52" s="1"/>
  <c r="E51" i="17" l="1"/>
  <c r="F51" s="1"/>
  <c r="D52" s="1"/>
  <c r="E51" i="15"/>
  <c r="F51" s="1"/>
  <c r="D52" s="1"/>
  <c r="E52" i="7"/>
  <c r="F52" s="1"/>
  <c r="D53" s="1"/>
  <c r="E52" i="17" l="1"/>
  <c r="F52" s="1"/>
  <c r="D53" s="1"/>
  <c r="E52" i="15"/>
  <c r="F52" s="1"/>
  <c r="D53" s="1"/>
  <c r="E53" i="7"/>
  <c r="F53" s="1"/>
  <c r="D54" s="1"/>
  <c r="E53" i="17" l="1"/>
  <c r="F53" s="1"/>
  <c r="D54" s="1"/>
  <c r="E53" i="15"/>
  <c r="F53" s="1"/>
  <c r="D54" s="1"/>
  <c r="E54" i="7"/>
  <c r="F54" s="1"/>
  <c r="D55" s="1"/>
  <c r="E54" i="17" l="1"/>
  <c r="F54" s="1"/>
  <c r="D55" s="1"/>
  <c r="E54" i="15"/>
  <c r="F54" s="1"/>
  <c r="D55" s="1"/>
  <c r="E55" i="7"/>
  <c r="F55" s="1"/>
  <c r="D56" s="1"/>
  <c r="E55" i="17" l="1"/>
  <c r="F55" s="1"/>
  <c r="D56" s="1"/>
  <c r="E55" i="15"/>
  <c r="F55" s="1"/>
  <c r="D56" s="1"/>
  <c r="E56" i="7"/>
  <c r="F56" s="1"/>
  <c r="D57" s="1"/>
  <c r="E56" i="17" l="1"/>
  <c r="F56" s="1"/>
  <c r="D57" s="1"/>
  <c r="E56" i="15"/>
  <c r="F56" s="1"/>
  <c r="D57" s="1"/>
  <c r="E57" i="7"/>
  <c r="F57" s="1"/>
  <c r="D58" s="1"/>
  <c r="E57" i="17" l="1"/>
  <c r="F57" s="1"/>
  <c r="D58" s="1"/>
  <c r="E57" i="15"/>
  <c r="F57" s="1"/>
  <c r="D58" s="1"/>
  <c r="E58" i="7"/>
  <c r="F58" s="1"/>
  <c r="D59" s="1"/>
  <c r="E58" i="17" l="1"/>
  <c r="F58" s="1"/>
  <c r="D59" s="1"/>
  <c r="E58" i="15"/>
  <c r="F58" s="1"/>
  <c r="D59" s="1"/>
  <c r="E59" i="7"/>
  <c r="F59" s="1"/>
  <c r="D60" s="1"/>
  <c r="E59" i="17" l="1"/>
  <c r="F59" s="1"/>
  <c r="D60" s="1"/>
  <c r="E59" i="15"/>
  <c r="F59" s="1"/>
  <c r="D60" s="1"/>
  <c r="E60" i="7"/>
  <c r="F60" s="1"/>
  <c r="D61" s="1"/>
  <c r="E60" i="17" l="1"/>
  <c r="F60" s="1"/>
  <c r="D61" s="1"/>
  <c r="E60" i="15"/>
  <c r="F60" s="1"/>
  <c r="D61" s="1"/>
  <c r="E61" i="7"/>
  <c r="F61" s="1"/>
  <c r="D62" s="1"/>
  <c r="E61" i="17" l="1"/>
  <c r="F61" s="1"/>
  <c r="D62" s="1"/>
  <c r="E61" i="15"/>
  <c r="F61" s="1"/>
  <c r="D62" s="1"/>
  <c r="E62" i="7"/>
  <c r="F62" s="1"/>
  <c r="D63" s="1"/>
  <c r="E62" i="17" l="1"/>
  <c r="F62" s="1"/>
  <c r="D63" s="1"/>
  <c r="E62" i="15"/>
  <c r="F62" s="1"/>
  <c r="D63" s="1"/>
  <c r="E63" i="7"/>
  <c r="F63" s="1"/>
  <c r="D64" s="1"/>
  <c r="E63" i="17" l="1"/>
  <c r="F63" s="1"/>
  <c r="D64" s="1"/>
  <c r="E63" i="15"/>
  <c r="F63" s="1"/>
  <c r="D64" s="1"/>
  <c r="E64" i="7"/>
  <c r="F64" s="1"/>
  <c r="D65" s="1"/>
  <c r="E64" i="17" l="1"/>
  <c r="F64" s="1"/>
  <c r="D65" s="1"/>
  <c r="E64" i="15"/>
  <c r="F64" s="1"/>
  <c r="D65" s="1"/>
  <c r="E65" i="7"/>
  <c r="F65" s="1"/>
  <c r="D66" s="1"/>
  <c r="E65" i="17" l="1"/>
  <c r="F65" s="1"/>
  <c r="D66" s="1"/>
  <c r="E65" i="15"/>
  <c r="F65" s="1"/>
  <c r="D66" s="1"/>
  <c r="E66" i="7"/>
  <c r="F66" s="1"/>
  <c r="D67" s="1"/>
  <c r="E66" i="17" l="1"/>
  <c r="F66" s="1"/>
  <c r="D67" s="1"/>
  <c r="E66" i="15"/>
  <c r="F66" s="1"/>
  <c r="D67" s="1"/>
  <c r="E67" i="7"/>
  <c r="F67" s="1"/>
  <c r="E67" i="17" l="1"/>
  <c r="F67" s="1"/>
  <c r="D68" s="1"/>
  <c r="E67" i="15"/>
  <c r="F67" s="1"/>
  <c r="D68" s="1"/>
  <c r="D68" i="7"/>
  <c r="E68" i="17" l="1"/>
  <c r="F68" s="1"/>
  <c r="D69" s="1"/>
  <c r="E68" i="15"/>
  <c r="F68" s="1"/>
  <c r="D69" s="1"/>
  <c r="E68" i="7"/>
  <c r="F68" s="1"/>
  <c r="D69" s="1"/>
  <c r="E69" i="17" l="1"/>
  <c r="F69" s="1"/>
  <c r="K6" s="1"/>
  <c r="E69" i="15"/>
  <c r="F69" s="1"/>
  <c r="E69" i="7"/>
  <c r="F69" s="1"/>
  <c r="K6" s="1"/>
  <c r="J11" s="1"/>
  <c r="N1" s="1"/>
  <c r="J11" i="17" l="1"/>
  <c r="K7"/>
  <c r="K7" i="7"/>
</calcChain>
</file>

<file path=xl/comments1.xml><?xml version="1.0" encoding="utf-8"?>
<comments xmlns="http://schemas.openxmlformats.org/spreadsheetml/2006/main">
  <authors>
    <author>Ryan</author>
  </authors>
  <commentList>
    <comment ref="E5" authorId="0">
      <text>
        <r>
          <rPr>
            <sz val="8"/>
            <color indexed="81"/>
            <rFont val="Tahoma"/>
            <family val="2"/>
          </rPr>
          <t>These are the probabilities of each possible number of arrivals</t>
        </r>
        <r>
          <rPr>
            <sz val="8"/>
            <color indexed="81"/>
            <rFont val="Tahoma"/>
            <family val="2"/>
          </rPr>
          <t xml:space="preserve">
</t>
        </r>
      </text>
    </comment>
    <comment ref="B11" authorId="0">
      <text>
        <r>
          <rPr>
            <sz val="8"/>
            <color indexed="81"/>
            <rFont val="Tahoma"/>
            <family val="2"/>
          </rPr>
          <t>Every time the worksheet is recalculated, this random number changes.</t>
        </r>
      </text>
    </comment>
    <comment ref="C11" authorId="0">
      <text>
        <r>
          <rPr>
            <sz val="8"/>
            <color indexed="81"/>
            <rFont val="Tahoma"/>
            <family val="2"/>
          </rPr>
          <t>This cell combines the random number to the left with the cumulative probabilities above.</t>
        </r>
        <r>
          <rPr>
            <sz val="8"/>
            <color indexed="81"/>
            <rFont val="Tahoma"/>
            <family val="2"/>
          </rPr>
          <t xml:space="preserve">
</t>
        </r>
      </text>
    </comment>
    <comment ref="D11" authorId="0">
      <text>
        <r>
          <rPr>
            <sz val="8"/>
            <color indexed="81"/>
            <rFont val="Tahoma"/>
            <family val="2"/>
          </rPr>
          <t>Since this is the first day, the number to unload is the number that arrive today</t>
        </r>
      </text>
    </comment>
    <comment ref="E11" authorId="0">
      <text>
        <r>
          <rPr>
            <sz val="8"/>
            <color indexed="81"/>
            <rFont val="Tahoma"/>
            <family val="2"/>
          </rPr>
          <t>The number we unload is the lower of how many there are to unload and the number we can unload per night</t>
        </r>
        <r>
          <rPr>
            <sz val="8"/>
            <color indexed="81"/>
            <rFont val="Tahoma"/>
            <family val="2"/>
          </rPr>
          <t xml:space="preserve">
</t>
        </r>
      </text>
    </comment>
    <comment ref="F11" authorId="0">
      <text>
        <r>
          <rPr>
            <sz val="8"/>
            <color indexed="81"/>
            <rFont val="Tahoma"/>
            <family val="2"/>
          </rPr>
          <t>Number delayed is number there were to unload minus the number we actually unloaded</t>
        </r>
      </text>
    </comment>
  </commentList>
</comments>
</file>

<file path=xl/comments2.xml><?xml version="1.0" encoding="utf-8"?>
<comments xmlns="http://schemas.openxmlformats.org/spreadsheetml/2006/main">
  <authors>
    <author>Ryan</author>
  </authors>
  <commentList>
    <comment ref="B12" authorId="0">
      <text>
        <r>
          <rPr>
            <sz val="8"/>
            <color indexed="81"/>
            <rFont val="Tahoma"/>
            <family val="2"/>
          </rPr>
          <t>Every time the worksheet is recalculated, this random number changes.</t>
        </r>
      </text>
    </comment>
    <comment ref="C12" authorId="0">
      <text>
        <r>
          <rPr>
            <sz val="8"/>
            <color indexed="81"/>
            <rFont val="Tahoma"/>
            <family val="2"/>
          </rPr>
          <t>This cell combines the random number to the left with the cumulative probabilities above.
=IF(B12&lt;$F$5,$D$5,IF(B12&lt;$F$6,$D$6,IF(B12&lt;$F$7,$D$7,$D$8)))</t>
        </r>
      </text>
    </comment>
    <comment ref="D12" authorId="0">
      <text>
        <r>
          <rPr>
            <sz val="8"/>
            <color indexed="81"/>
            <rFont val="Tahoma"/>
            <family val="2"/>
          </rPr>
          <t>Since this is the first day, the number to unload is the number that arrive today</t>
        </r>
      </text>
    </comment>
    <comment ref="E12" authorId="0">
      <text>
        <r>
          <rPr>
            <sz val="8"/>
            <color indexed="81"/>
            <rFont val="Tahoma"/>
            <family val="2"/>
          </rPr>
          <t>The number we unload is the lower of how many there are to unload and the number we can unload per night</t>
        </r>
        <r>
          <rPr>
            <sz val="8"/>
            <color indexed="81"/>
            <rFont val="Tahoma"/>
            <family val="2"/>
          </rPr>
          <t xml:space="preserve">
</t>
        </r>
      </text>
    </comment>
    <comment ref="F12" authorId="0">
      <text>
        <r>
          <rPr>
            <sz val="8"/>
            <color indexed="81"/>
            <rFont val="Tahoma"/>
            <family val="2"/>
          </rPr>
          <t>Number delayed is number there were to unload minus the number we actually unloaded</t>
        </r>
      </text>
    </comment>
    <comment ref="D13" authorId="0">
      <text>
        <r>
          <rPr>
            <sz val="8"/>
            <color indexed="81"/>
            <rFont val="Tahoma"/>
            <family val="2"/>
          </rPr>
          <t>Number to unload on second day is number left over from yesterday plus number that arrive today.</t>
        </r>
      </text>
    </comment>
  </commentList>
</comments>
</file>

<file path=xl/comments3.xml><?xml version="1.0" encoding="utf-8"?>
<comments xmlns="http://schemas.openxmlformats.org/spreadsheetml/2006/main">
  <authors>
    <author>Ryan</author>
  </authors>
  <commentList>
    <comment ref="B12" authorId="0">
      <text>
        <r>
          <rPr>
            <sz val="8"/>
            <color indexed="81"/>
            <rFont val="Tahoma"/>
            <family val="2"/>
          </rPr>
          <t>Every time the worksheet is recalculated, this random number changes.</t>
        </r>
      </text>
    </comment>
    <comment ref="C12" authorId="0">
      <text>
        <r>
          <rPr>
            <sz val="8"/>
            <color indexed="81"/>
            <rFont val="Tahoma"/>
            <family val="2"/>
          </rPr>
          <t>This cell combines the random number to the left with the cumulative probabilities above.</t>
        </r>
        <r>
          <rPr>
            <sz val="8"/>
            <color indexed="81"/>
            <rFont val="Tahoma"/>
            <family val="2"/>
          </rPr>
          <t xml:space="preserve">
</t>
        </r>
      </text>
    </comment>
    <comment ref="D12" authorId="0">
      <text>
        <r>
          <rPr>
            <sz val="8"/>
            <color indexed="81"/>
            <rFont val="Tahoma"/>
            <family val="2"/>
          </rPr>
          <t>Since this is the first day, the number to unload is the number that arrive today</t>
        </r>
      </text>
    </comment>
    <comment ref="E12" authorId="0">
      <text>
        <r>
          <rPr>
            <sz val="8"/>
            <color indexed="81"/>
            <rFont val="Tahoma"/>
            <family val="2"/>
          </rPr>
          <t>The number we unload is the lower of how many there are to unload and the number we can unload per night</t>
        </r>
        <r>
          <rPr>
            <sz val="8"/>
            <color indexed="81"/>
            <rFont val="Tahoma"/>
            <family val="2"/>
          </rPr>
          <t xml:space="preserve">
</t>
        </r>
      </text>
    </comment>
    <comment ref="F12" authorId="0">
      <text>
        <r>
          <rPr>
            <sz val="8"/>
            <color indexed="81"/>
            <rFont val="Tahoma"/>
            <family val="2"/>
          </rPr>
          <t>Number delayed is number there were to unload minus the number we actually unloaded</t>
        </r>
      </text>
    </comment>
    <comment ref="D13" authorId="0">
      <text>
        <r>
          <rPr>
            <sz val="8"/>
            <color indexed="81"/>
            <rFont val="Tahoma"/>
            <family val="2"/>
          </rPr>
          <t>Number to unload on second day is number left over from yesterday plus number that arrive today.</t>
        </r>
      </text>
    </comment>
  </commentList>
</comments>
</file>

<file path=xl/sharedStrings.xml><?xml version="1.0" encoding="utf-8"?>
<sst xmlns="http://schemas.openxmlformats.org/spreadsheetml/2006/main" count="202" uniqueCount="57">
  <si>
    <t>Relative frequency</t>
  </si>
  <si>
    <t>Total</t>
  </si>
  <si>
    <t>Cost</t>
  </si>
  <si>
    <t>Cost of</t>
  </si>
  <si>
    <t>Delays</t>
  </si>
  <si>
    <t>Number</t>
  </si>
  <si>
    <t>Delayed</t>
  </si>
  <si>
    <t>Actually</t>
  </si>
  <si>
    <t>Number of</t>
  </si>
  <si>
    <t>Arrivals</t>
  </si>
  <si>
    <t>Probability</t>
  </si>
  <si>
    <t>Cumulative</t>
  </si>
  <si>
    <t>Day</t>
  </si>
  <si>
    <t>Frequency</t>
  </si>
  <si>
    <t>Annual Delay Cost</t>
  </si>
  <si>
    <t>Press F9 to recalculate the sheet.  Note that a different number of arrivals results from each recalculation</t>
  </si>
  <si>
    <t>Number of Arrivals</t>
  </si>
  <si>
    <t>Random Number of Arrivals</t>
  </si>
  <si>
    <t>Try This</t>
  </si>
  <si>
    <t>Random Number</t>
  </si>
  <si>
    <t>Number Delayed</t>
  </si>
  <si>
    <t>Parameters</t>
  </si>
  <si>
    <t>Arrival Number Distribution</t>
  </si>
  <si>
    <t>Cumulative Probability</t>
  </si>
  <si>
    <t>Two Day Simulation</t>
  </si>
  <si>
    <t>Simulation</t>
  </si>
  <si>
    <t>Calucated numbers</t>
  </si>
  <si>
    <t>Input parameters</t>
  </si>
  <si>
    <t>Random numbers</t>
  </si>
  <si>
    <t>Simulation Summary</t>
  </si>
  <si>
    <t>You have been given the task of analyzing a program that provides stable housing for homeless families.  The protocol followed by the program involves an intake process that can take a few days during which families are put up at a nearby shelter/hotel at the expense of the program.  Once the intake process has been completed, the families are matched with resources and an apartment (and so do not require further resources from your organization).  The intake and resource matching process are relatively labor intensive -- one staff member can generally handle only one family per week.  The organization has been collecting data for the last two years on how many families show up needing services each week.
Your job is to provide the organization with forward looking estimates of how many staff members they should have on the payroll and how much needs to be in the budget to cover the shelter/hotel costs.</t>
  </si>
  <si>
    <t xml:space="preserve">Past experience has indicated that the number of familes arriving during a given week have the frequencies shown in the table below.  Furthermore there is no apparent pattern so that the number arriving in any week is independent of the number arriving in any other week </t>
  </si>
  <si>
    <t>Number of Families arriving</t>
  </si>
  <si>
    <t>To Serve</t>
  </si>
  <si>
    <t>Served</t>
  </si>
  <si>
    <t>Service Capacity</t>
  </si>
  <si>
    <t xml:space="preserve">We can simulate a random event as follows.  If we have a cumulative probability distribution as shown below, then we know that 20% of the time we have zero arrivals, 50% of the time we have one or fewer, 80% of the time we have 2 or fewer, and 100% of the time we have 3 or fewer.  Make sure you see that before proceeding.
These correspond to the fact that we have zero 20% of the time, one 30% of the time, and so on.
Now suppose we say, "OK, let's simulate a typical week."  What are the chances it's a 2 family week?  Answer: 30%.  What I need is a four-sided die that comes up zero 20% of the time, one 30%, two 30%, and three 20%.  Fortunately, with Excel it is easy to build such a die.
Excel has a function =RAND() that produces a random number between 0 and 1.  Each time the function is used it produces a different number selected at random from the interval [0,1).*  To build our die we put together four "if" statements:
     if result is between 0 and 0.2 then no families arrive
     if result is between 0.2 and 0.5 then one family arrives
     if result is between 0.5 and 0.8 then two families arrive
     if result is between 0.8 and 1 then three families arrive
</t>
  </si>
  <si>
    <t>random number</t>
  </si>
  <si>
    <t>Number to Serve</t>
  </si>
  <si>
    <t>Serving Capacity</t>
  </si>
  <si>
    <t>Actually Served</t>
  </si>
  <si>
    <t>Number Served</t>
  </si>
  <si>
    <t>Week 1</t>
  </si>
  <si>
    <t>Week 2</t>
  </si>
  <si>
    <t>Week N</t>
  </si>
  <si>
    <t xml:space="preserve">Fill in (with formulas) the cumulative frequency column and create a histogram of probabilities and a line graph of cumulative frequency </t>
  </si>
  <si>
    <t>Week</t>
  </si>
  <si>
    <r>
      <t xml:space="preserve">Note that pressing F9 causes a worksheet to "recalculate" and that each time a formula containing RAND() recalculates we get a different random number.  Press F9 twenty times and record your results in cells B15:B34 below.
Then, in cells E15:E18 we see the numbers 0,1,2,3.  Finally, highlight cells F15:F18 and type the formula </t>
    </r>
    <r>
      <rPr>
        <b/>
        <sz val="10"/>
        <rFont val="Arial"/>
        <family val="2"/>
      </rPr>
      <t>=FREQUENCY(</t>
    </r>
    <r>
      <rPr>
        <sz val="10"/>
        <rFont val="Arial"/>
        <family val="2"/>
      </rPr>
      <t xml:space="preserve"> and then click on the </t>
    </r>
    <r>
      <rPr>
        <i/>
        <sz val="10"/>
        <rFont val="Arial"/>
        <family val="2"/>
      </rPr>
      <t>f</t>
    </r>
    <r>
      <rPr>
        <vertAlign val="subscript"/>
        <sz val="10"/>
        <rFont val="Arial"/>
        <family val="2"/>
      </rPr>
      <t>x</t>
    </r>
    <r>
      <rPr>
        <sz val="10"/>
        <rFont val="Arial"/>
        <family val="2"/>
      </rPr>
      <t xml:space="preserve"> to the left of the formula bar to get the formula wizard.  Select B15:B34 as your data array and E15:E18 as your "bins array" and then, </t>
    </r>
    <r>
      <rPr>
        <b/>
        <sz val="10"/>
        <color theme="9" tint="-0.499984740745262"/>
        <rFont val="Arial"/>
        <family val="2"/>
      </rPr>
      <t>holding down the Shift key, press Enter</t>
    </r>
    <r>
      <rPr>
        <sz val="10"/>
        <rFont val="Arial"/>
        <family val="2"/>
      </rPr>
      <t>.</t>
    </r>
  </si>
  <si>
    <t>Insert $ in formulas as needed so you can drag this down one row.</t>
  </si>
  <si>
    <t>Weekly Average</t>
  </si>
  <si>
    <t>Weekly Delay Cost</t>
  </si>
  <si>
    <t>Fiftytwo Week Simulation</t>
  </si>
  <si>
    <t>52 Week Trial</t>
  </si>
  <si>
    <t>Weekly Staff Salary</t>
  </si>
  <si>
    <t>Staff Cost</t>
  </si>
  <si>
    <t>First Week Simulation</t>
  </si>
  <si>
    <t>Two Week Simulation</t>
  </si>
</sst>
</file>

<file path=xl/styles.xml><?xml version="1.0" encoding="utf-8"?>
<styleSheet xmlns="http://schemas.openxmlformats.org/spreadsheetml/2006/main">
  <numFmts count="5">
    <numFmt numFmtId="44" formatCode="_(&quot;$&quot;* #,##0.00_);_(&quot;$&quot;* \(#,##0.00\);_(&quot;$&quot;* &quot;-&quot;??_);_(@_)"/>
    <numFmt numFmtId="164" formatCode="0.0"/>
    <numFmt numFmtId="165" formatCode="0.000"/>
    <numFmt numFmtId="166" formatCode="_(&quot;$&quot;* #,##0_);_(&quot;$&quot;* \(#,##0\);_(&quot;$&quot;* &quot;-&quot;??_);_(@_)"/>
    <numFmt numFmtId="167" formatCode="&quot;$&quot;#,##0"/>
  </numFmts>
  <fonts count="22">
    <font>
      <sz val="10"/>
      <name val="Arial"/>
    </font>
    <font>
      <sz val="10"/>
      <name val="Arial"/>
      <family val="2"/>
    </font>
    <font>
      <sz val="10"/>
      <name val="Arial"/>
      <family val="2"/>
    </font>
    <font>
      <b/>
      <sz val="10"/>
      <name val="Arial"/>
      <family val="2"/>
    </font>
    <font>
      <sz val="8"/>
      <name val="Arial"/>
      <family val="2"/>
    </font>
    <font>
      <sz val="10"/>
      <name val="Courier New"/>
      <family val="3"/>
    </font>
    <font>
      <b/>
      <sz val="14"/>
      <name val="Garamond"/>
      <family val="1"/>
    </font>
    <font>
      <b/>
      <sz val="8"/>
      <name val="Arial"/>
      <family val="2"/>
    </font>
    <font>
      <b/>
      <sz val="12"/>
      <name val="Garamond"/>
      <family val="1"/>
    </font>
    <font>
      <b/>
      <sz val="10"/>
      <color indexed="18"/>
      <name val="Courier New"/>
      <family val="3"/>
    </font>
    <font>
      <b/>
      <sz val="10"/>
      <color indexed="10"/>
      <name val="Garamond"/>
      <family val="1"/>
    </font>
    <font>
      <sz val="10"/>
      <color indexed="23"/>
      <name val="Arial"/>
      <family val="2"/>
    </font>
    <font>
      <sz val="8"/>
      <color indexed="81"/>
      <name val="Tahoma"/>
      <family val="2"/>
    </font>
    <font>
      <b/>
      <sz val="9"/>
      <name val="Arial"/>
      <family val="2"/>
    </font>
    <font>
      <sz val="8"/>
      <name val="Arial"/>
      <family val="2"/>
    </font>
    <font>
      <sz val="10"/>
      <color rgb="FF00B0F0"/>
      <name val="Arial"/>
      <family val="2"/>
    </font>
    <font>
      <sz val="8"/>
      <color rgb="FF92D050"/>
      <name val="Arial"/>
      <family val="2"/>
    </font>
    <font>
      <sz val="8"/>
      <color rgb="FF7030A0"/>
      <name val="Arial"/>
      <family val="2"/>
    </font>
    <font>
      <sz val="22"/>
      <name val="Arial"/>
      <family val="2"/>
    </font>
    <font>
      <b/>
      <sz val="10"/>
      <color theme="9" tint="-0.499984740745262"/>
      <name val="Arial"/>
      <family val="2"/>
    </font>
    <font>
      <i/>
      <sz val="10"/>
      <name val="Arial"/>
      <family val="2"/>
    </font>
    <font>
      <vertAlign val="subscript"/>
      <sz val="10"/>
      <name val="Arial"/>
      <family val="2"/>
    </font>
  </fonts>
  <fills count="8">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them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double">
        <color indexed="64"/>
      </top>
      <bottom style="thin">
        <color theme="0" tint="-0.24994659260841701"/>
      </bottom>
      <diagonal/>
    </border>
  </borders>
  <cellStyleXfs count="2">
    <xf numFmtId="0" fontId="0" fillId="0" borderId="0"/>
    <xf numFmtId="44" fontId="1" fillId="0" borderId="0" applyFont="0" applyFill="0" applyBorder="0" applyAlignment="0" applyProtection="0"/>
  </cellStyleXfs>
  <cellXfs count="182">
    <xf numFmtId="0" fontId="0" fillId="0" borderId="0" xfId="0"/>
    <xf numFmtId="2" fontId="0" fillId="0" borderId="0" xfId="0" applyNumberFormat="1"/>
    <xf numFmtId="0" fontId="0" fillId="0" borderId="0" xfId="0" applyAlignment="1">
      <alignment horizontal="right"/>
    </xf>
    <xf numFmtId="165" fontId="0" fillId="0" borderId="0" xfId="0" applyNumberFormat="1"/>
    <xf numFmtId="166" fontId="0" fillId="0" borderId="0" xfId="0" applyNumberFormat="1"/>
    <xf numFmtId="166" fontId="1" fillId="0" borderId="0" xfId="1" applyNumberFormat="1"/>
    <xf numFmtId="0" fontId="0" fillId="0" borderId="0" xfId="0" applyAlignment="1">
      <alignment horizontal="center"/>
    </xf>
    <xf numFmtId="0" fontId="0" fillId="2" borderId="0" xfId="0" applyFill="1"/>
    <xf numFmtId="0" fontId="0" fillId="2" borderId="0" xfId="0" applyFill="1" applyAlignment="1">
      <alignment horizontal="center"/>
    </xf>
    <xf numFmtId="0" fontId="0" fillId="2" borderId="0" xfId="0" applyFill="1" applyAlignment="1">
      <alignment horizontal="right"/>
    </xf>
    <xf numFmtId="0" fontId="0" fillId="3" borderId="0" xfId="0" applyFill="1"/>
    <xf numFmtId="0" fontId="0" fillId="3" borderId="0" xfId="0" applyFill="1" applyAlignment="1">
      <alignment horizontal="center"/>
    </xf>
    <xf numFmtId="0" fontId="0" fillId="3" borderId="0" xfId="0" applyFill="1" applyAlignment="1">
      <alignment horizontal="right"/>
    </xf>
    <xf numFmtId="0" fontId="0" fillId="4" borderId="0" xfId="0" applyFill="1"/>
    <xf numFmtId="0" fontId="0" fillId="4" borderId="0" xfId="0" applyFill="1" applyAlignment="1">
      <alignment horizontal="center"/>
    </xf>
    <xf numFmtId="0" fontId="0" fillId="4" borderId="0" xfId="0" applyFill="1" applyAlignment="1">
      <alignment horizontal="right"/>
    </xf>
    <xf numFmtId="0" fontId="0" fillId="5" borderId="0" xfId="0" applyFill="1"/>
    <xf numFmtId="0" fontId="0" fillId="0" borderId="0" xfId="0" quotePrefix="1" applyAlignment="1">
      <alignment horizontal="right"/>
    </xf>
    <xf numFmtId="0" fontId="0" fillId="0" borderId="0" xfId="0" quotePrefix="1" applyAlignment="1">
      <alignment horizontal="right" vertical="center"/>
    </xf>
    <xf numFmtId="0" fontId="3" fillId="0" borderId="2" xfId="0" applyFont="1" applyBorder="1" applyAlignment="1">
      <alignment horizontal="center" wrapText="1"/>
    </xf>
    <xf numFmtId="0" fontId="3" fillId="0" borderId="2" xfId="0" applyFont="1" applyBorder="1" applyAlignment="1">
      <alignment horizontal="center"/>
    </xf>
    <xf numFmtId="0" fontId="4" fillId="0" borderId="0" xfId="0" applyFont="1" applyAlignment="1">
      <alignment horizontal="center"/>
    </xf>
    <xf numFmtId="164" fontId="4" fillId="0" borderId="0" xfId="0" applyNumberFormat="1" applyFont="1" applyAlignment="1">
      <alignment horizontal="center"/>
    </xf>
    <xf numFmtId="0" fontId="3" fillId="0" borderId="0" xfId="0" applyFont="1"/>
    <xf numFmtId="0" fontId="8" fillId="5" borderId="0" xfId="0" applyFont="1" applyFill="1" applyAlignment="1">
      <alignment horizontal="left"/>
    </xf>
    <xf numFmtId="0" fontId="0" fillId="5" borderId="0" xfId="0" applyFill="1" applyAlignment="1">
      <alignment horizontal="center"/>
    </xf>
    <xf numFmtId="0" fontId="3" fillId="5" borderId="2" xfId="0" applyFont="1" applyFill="1" applyBorder="1" applyAlignment="1">
      <alignment horizontal="center" wrapText="1"/>
    </xf>
    <xf numFmtId="165" fontId="0" fillId="5" borderId="0" xfId="0" applyNumberFormat="1" applyFill="1" applyAlignment="1">
      <alignment horizontal="center"/>
    </xf>
    <xf numFmtId="0" fontId="8" fillId="3" borderId="0" xfId="0" applyFont="1" applyFill="1" applyAlignment="1">
      <alignment horizontal="left"/>
    </xf>
    <xf numFmtId="0" fontId="6" fillId="3" borderId="0" xfId="0" applyFont="1" applyFill="1" applyAlignment="1">
      <alignment horizontal="center"/>
    </xf>
    <xf numFmtId="0" fontId="3" fillId="3" borderId="0" xfId="0" applyFont="1" applyFill="1"/>
    <xf numFmtId="0" fontId="5" fillId="3" borderId="1" xfId="0" applyFont="1" applyFill="1" applyBorder="1" applyAlignment="1">
      <alignment horizontal="center"/>
    </xf>
    <xf numFmtId="0" fontId="7" fillId="3" borderId="0" xfId="0" applyFont="1" applyFill="1" applyAlignment="1">
      <alignment horizontal="center"/>
    </xf>
    <xf numFmtId="0" fontId="7" fillId="3" borderId="0" xfId="0" applyFont="1" applyFill="1" applyAlignment="1">
      <alignment wrapText="1"/>
    </xf>
    <xf numFmtId="0" fontId="9" fillId="3" borderId="1" xfId="0" applyFont="1" applyFill="1" applyBorder="1" applyAlignment="1">
      <alignment horizontal="center"/>
    </xf>
    <xf numFmtId="0" fontId="9" fillId="3" borderId="3" xfId="0" applyFont="1" applyFill="1" applyBorder="1" applyAlignment="1">
      <alignment horizontal="center"/>
    </xf>
    <xf numFmtId="0" fontId="9" fillId="3" borderId="4" xfId="0" applyFont="1" applyFill="1" applyBorder="1" applyAlignment="1">
      <alignment horizontal="center"/>
    </xf>
    <xf numFmtId="0" fontId="9" fillId="3" borderId="5" xfId="0" applyFont="1" applyFill="1" applyBorder="1" applyAlignment="1">
      <alignment horizontal="center"/>
    </xf>
    <xf numFmtId="166" fontId="9" fillId="0" borderId="0" xfId="1" applyNumberFormat="1" applyFont="1" applyAlignment="1">
      <alignment horizontal="left"/>
    </xf>
    <xf numFmtId="166" fontId="10" fillId="0" borderId="0" xfId="1" applyNumberFormat="1" applyFont="1"/>
    <xf numFmtId="165" fontId="10" fillId="5" borderId="0" xfId="0" applyNumberFormat="1" applyFont="1" applyFill="1" applyAlignment="1">
      <alignment horizontal="center"/>
    </xf>
    <xf numFmtId="166" fontId="11" fillId="0" borderId="0" xfId="1" applyNumberFormat="1" applyFont="1"/>
    <xf numFmtId="0" fontId="11" fillId="3" borderId="0" xfId="0" applyFont="1" applyFill="1" applyAlignment="1">
      <alignment horizontal="center"/>
    </xf>
    <xf numFmtId="0" fontId="11" fillId="5" borderId="0" xfId="0" applyFont="1" applyFill="1" applyAlignment="1">
      <alignment horizontal="center"/>
    </xf>
    <xf numFmtId="2" fontId="0" fillId="0" borderId="0" xfId="0" applyNumberFormat="1" applyAlignment="1">
      <alignment horizontal="center"/>
    </xf>
    <xf numFmtId="0" fontId="0" fillId="0" borderId="0" xfId="0" applyAlignment="1">
      <alignment horizontal="left"/>
    </xf>
    <xf numFmtId="0" fontId="11" fillId="0" borderId="0" xfId="0" applyFont="1" applyFill="1" applyAlignment="1">
      <alignment horizontal="center"/>
    </xf>
    <xf numFmtId="0" fontId="9" fillId="3" borderId="0" xfId="0" applyFont="1" applyFill="1" applyBorder="1" applyAlignment="1">
      <alignment horizontal="center"/>
    </xf>
    <xf numFmtId="0" fontId="6" fillId="0" borderId="0" xfId="0" applyFont="1" applyFill="1" applyAlignment="1">
      <alignment horizontal="center"/>
    </xf>
    <xf numFmtId="0" fontId="0" fillId="0" borderId="0" xfId="0" applyFill="1"/>
    <xf numFmtId="0" fontId="7" fillId="0" borderId="0" xfId="0" applyFont="1" applyFill="1" applyAlignment="1">
      <alignment horizontal="center" wrapText="1"/>
    </xf>
    <xf numFmtId="0" fontId="0" fillId="0" borderId="0" xfId="0" applyFill="1" applyAlignment="1">
      <alignment horizontal="center"/>
    </xf>
    <xf numFmtId="0" fontId="3" fillId="0" borderId="0" xfId="0" applyFont="1" applyFill="1" applyBorder="1" applyAlignment="1">
      <alignment horizontal="center" wrapText="1"/>
    </xf>
    <xf numFmtId="0" fontId="0" fillId="0" borderId="0" xfId="0" applyFill="1" applyAlignment="1"/>
    <xf numFmtId="0" fontId="0" fillId="0" borderId="0" xfId="0" applyFill="1" applyBorder="1" applyAlignment="1"/>
    <xf numFmtId="0" fontId="0" fillId="4" borderId="6" xfId="0" applyFill="1" applyBorder="1"/>
    <xf numFmtId="0" fontId="0" fillId="4" borderId="7" xfId="0" applyFill="1" applyBorder="1"/>
    <xf numFmtId="0" fontId="0" fillId="4" borderId="8" xfId="0" applyFill="1" applyBorder="1"/>
    <xf numFmtId="0" fontId="0" fillId="4" borderId="9" xfId="0" applyFill="1" applyBorder="1"/>
    <xf numFmtId="0" fontId="0" fillId="4" borderId="0" xfId="0" applyFill="1" applyBorder="1"/>
    <xf numFmtId="0" fontId="0" fillId="4" borderId="10" xfId="0" applyFill="1" applyBorder="1"/>
    <xf numFmtId="0" fontId="0" fillId="4" borderId="0" xfId="0" applyFill="1" applyBorder="1" applyAlignment="1">
      <alignment horizontal="center"/>
    </xf>
    <xf numFmtId="0" fontId="0" fillId="4" borderId="10" xfId="0" applyFill="1" applyBorder="1" applyAlignment="1">
      <alignment horizontal="center"/>
    </xf>
    <xf numFmtId="2" fontId="0" fillId="4" borderId="10" xfId="0" applyNumberFormat="1" applyFill="1" applyBorder="1" applyAlignment="1">
      <alignment horizontal="center"/>
    </xf>
    <xf numFmtId="167" fontId="0" fillId="4" borderId="0" xfId="1" applyNumberFormat="1" applyFont="1" applyFill="1" applyBorder="1" applyAlignment="1">
      <alignment horizontal="center"/>
    </xf>
    <xf numFmtId="0" fontId="0" fillId="4" borderId="11" xfId="0" applyFill="1" applyBorder="1"/>
    <xf numFmtId="0" fontId="0" fillId="4" borderId="12" xfId="0" applyFill="1" applyBorder="1"/>
    <xf numFmtId="0" fontId="0" fillId="4" borderId="13" xfId="0" applyFill="1" applyBorder="1"/>
    <xf numFmtId="0" fontId="13" fillId="4" borderId="0" xfId="0" applyFont="1" applyFill="1" applyBorder="1" applyAlignment="1">
      <alignment horizontal="right"/>
    </xf>
    <xf numFmtId="0" fontId="13" fillId="4" borderId="0" xfId="0" applyFont="1" applyFill="1" applyBorder="1"/>
    <xf numFmtId="0" fontId="0" fillId="0" borderId="0" xfId="0" applyAlignment="1"/>
    <xf numFmtId="0" fontId="2" fillId="0" borderId="0" xfId="0" applyFont="1" applyAlignment="1">
      <alignment horizontal="center" wrapText="1"/>
    </xf>
    <xf numFmtId="0" fontId="0" fillId="0" borderId="0" xfId="0" applyAlignment="1">
      <alignment horizontal="center" wrapText="1"/>
    </xf>
    <xf numFmtId="0" fontId="2" fillId="2" borderId="0" xfId="0" applyFont="1" applyFill="1" applyAlignment="1">
      <alignment horizontal="center"/>
    </xf>
    <xf numFmtId="0" fontId="2" fillId="3" borderId="0" xfId="0" applyFont="1" applyFill="1" applyAlignment="1">
      <alignment horizontal="center"/>
    </xf>
    <xf numFmtId="0" fontId="2" fillId="4" borderId="0" xfId="0" applyFont="1" applyFill="1" applyAlignment="1">
      <alignment horizontal="center"/>
    </xf>
    <xf numFmtId="0" fontId="2" fillId="5" borderId="0" xfId="0" applyFont="1" applyFill="1"/>
    <xf numFmtId="0" fontId="15" fillId="0" borderId="1" xfId="0" applyFont="1" applyBorder="1" applyAlignment="1">
      <alignment vertical="center"/>
    </xf>
    <xf numFmtId="164" fontId="16" fillId="0" borderId="0" xfId="0" applyNumberFormat="1" applyFont="1" applyAlignment="1">
      <alignment horizontal="center"/>
    </xf>
    <xf numFmtId="164" fontId="17" fillId="0" borderId="0" xfId="0" applyNumberFormat="1" applyFont="1" applyAlignment="1">
      <alignment horizontal="center"/>
    </xf>
    <xf numFmtId="0" fontId="0" fillId="0" borderId="0" xfId="0" applyAlignment="1">
      <alignment horizontal="right"/>
    </xf>
    <xf numFmtId="0" fontId="0" fillId="0" borderId="0" xfId="0" applyAlignment="1">
      <alignment vertical="center"/>
    </xf>
    <xf numFmtId="0" fontId="0" fillId="0" borderId="0" xfId="0"/>
    <xf numFmtId="0" fontId="7" fillId="3" borderId="0" xfId="0" applyFont="1" applyFill="1" applyAlignment="1">
      <alignment horizontal="center"/>
    </xf>
    <xf numFmtId="0" fontId="0" fillId="0" borderId="0" xfId="0" applyAlignment="1">
      <alignment horizontal="center"/>
    </xf>
    <xf numFmtId="0" fontId="3" fillId="5" borderId="2" xfId="0" applyFont="1" applyFill="1" applyBorder="1" applyAlignment="1">
      <alignment horizontal="center" wrapText="1"/>
    </xf>
    <xf numFmtId="0" fontId="0" fillId="0" borderId="2" xfId="0" applyBorder="1" applyAlignment="1">
      <alignment horizontal="center"/>
    </xf>
    <xf numFmtId="0" fontId="0" fillId="6" borderId="0" xfId="0" applyFill="1"/>
    <xf numFmtId="0" fontId="0" fillId="6" borderId="0" xfId="0" applyFill="1" applyAlignment="1">
      <alignment horizontal="center"/>
    </xf>
    <xf numFmtId="0" fontId="1" fillId="2" borderId="0" xfId="0" applyFont="1" applyFill="1" applyAlignment="1">
      <alignment horizontal="right"/>
    </xf>
    <xf numFmtId="0" fontId="1" fillId="3" borderId="0" xfId="0" applyFont="1" applyFill="1" applyAlignment="1">
      <alignment horizontal="right"/>
    </xf>
    <xf numFmtId="0" fontId="1" fillId="4" borderId="0" xfId="0" applyFont="1" applyFill="1" applyAlignment="1">
      <alignment horizontal="right"/>
    </xf>
    <xf numFmtId="0" fontId="0" fillId="7" borderId="0" xfId="0" applyFill="1"/>
    <xf numFmtId="0" fontId="0" fillId="7" borderId="14" xfId="0" applyFill="1" applyBorder="1"/>
    <xf numFmtId="0" fontId="0" fillId="7" borderId="15" xfId="0" applyFill="1" applyBorder="1"/>
    <xf numFmtId="0" fontId="1" fillId="0" borderId="2" xfId="0" applyFont="1" applyBorder="1"/>
    <xf numFmtId="0" fontId="0" fillId="7" borderId="0" xfId="0" applyFill="1" applyAlignment="1">
      <alignment horizontal="center"/>
    </xf>
    <xf numFmtId="0" fontId="0" fillId="0" borderId="0" xfId="0" applyAlignment="1">
      <alignment horizontal="center" vertical="center"/>
    </xf>
    <xf numFmtId="0" fontId="1" fillId="0" borderId="2" xfId="0" applyFont="1" applyBorder="1" applyAlignment="1">
      <alignment horizontal="center" vertical="center"/>
    </xf>
    <xf numFmtId="0" fontId="0" fillId="7" borderId="16" xfId="0" applyFill="1" applyBorder="1" applyAlignment="1">
      <alignment horizontal="center" vertical="center"/>
    </xf>
    <xf numFmtId="0" fontId="0" fillId="7" borderId="14" xfId="0" applyFill="1" applyBorder="1" applyAlignment="1">
      <alignment horizontal="center" vertical="center"/>
    </xf>
    <xf numFmtId="0" fontId="0" fillId="7" borderId="16" xfId="0" applyFill="1" applyBorder="1" applyAlignment="1">
      <alignment horizontal="center"/>
    </xf>
    <xf numFmtId="0" fontId="0" fillId="7" borderId="14" xfId="0" applyFill="1" applyBorder="1" applyAlignment="1">
      <alignment horizontal="center"/>
    </xf>
    <xf numFmtId="0" fontId="0" fillId="5" borderId="0" xfId="0" applyFill="1" applyAlignment="1">
      <alignment horizontal="center" vertical="center"/>
    </xf>
    <xf numFmtId="165" fontId="10" fillId="5" borderId="0" xfId="0" applyNumberFormat="1" applyFont="1" applyFill="1" applyAlignment="1">
      <alignment horizontal="center" vertical="center"/>
    </xf>
    <xf numFmtId="0" fontId="11" fillId="5" borderId="0" xfId="0" applyFont="1" applyFill="1" applyAlignment="1">
      <alignment horizontal="center" vertical="center"/>
    </xf>
    <xf numFmtId="166" fontId="0" fillId="0" borderId="0" xfId="0" applyNumberFormat="1" applyAlignment="1">
      <alignment vertical="center"/>
    </xf>
    <xf numFmtId="165" fontId="10" fillId="7" borderId="0" xfId="0" applyNumberFormat="1" applyFont="1" applyFill="1" applyAlignment="1">
      <alignment horizontal="center"/>
    </xf>
    <xf numFmtId="0" fontId="11" fillId="7" borderId="0" xfId="0" applyFont="1" applyFill="1" applyAlignment="1">
      <alignment horizontal="center"/>
    </xf>
    <xf numFmtId="0" fontId="1" fillId="4" borderId="9" xfId="0" applyFont="1" applyFill="1" applyBorder="1"/>
    <xf numFmtId="0" fontId="1" fillId="0" borderId="0" xfId="0" applyFont="1" applyAlignment="1">
      <alignment horizontal="right"/>
    </xf>
    <xf numFmtId="0" fontId="1" fillId="4" borderId="12" xfId="0" applyFont="1" applyFill="1" applyBorder="1"/>
    <xf numFmtId="0" fontId="0" fillId="4" borderId="1" xfId="0" applyFill="1" applyBorder="1" applyAlignment="1">
      <alignment horizontal="center"/>
    </xf>
    <xf numFmtId="2" fontId="0" fillId="4" borderId="1" xfId="0" applyNumberFormat="1" applyFill="1" applyBorder="1" applyAlignment="1">
      <alignment horizontal="center"/>
    </xf>
    <xf numFmtId="0" fontId="3" fillId="4" borderId="0" xfId="0" applyFont="1" applyFill="1" applyBorder="1" applyAlignment="1">
      <alignment horizontal="right"/>
    </xf>
    <xf numFmtId="0" fontId="3" fillId="4" borderId="0" xfId="0" applyFont="1" applyFill="1" applyBorder="1"/>
    <xf numFmtId="166" fontId="0" fillId="4" borderId="0" xfId="1" applyNumberFormat="1" applyFont="1" applyFill="1" applyBorder="1" applyAlignment="1">
      <alignment horizontal="center"/>
    </xf>
    <xf numFmtId="166" fontId="0" fillId="7" borderId="0" xfId="0" applyNumberFormat="1" applyFill="1"/>
    <xf numFmtId="0" fontId="1" fillId="7" borderId="0" xfId="0" applyFont="1" applyFill="1" applyAlignment="1">
      <alignment horizontal="right"/>
    </xf>
    <xf numFmtId="0" fontId="0" fillId="0" borderId="0" xfId="0" applyFill="1" applyBorder="1"/>
    <xf numFmtId="0" fontId="0" fillId="0" borderId="0" xfId="0" applyFill="1" applyBorder="1" applyAlignment="1">
      <alignment horizontal="center"/>
    </xf>
    <xf numFmtId="0" fontId="13" fillId="0" borderId="0" xfId="0" applyFont="1" applyFill="1" applyBorder="1" applyAlignment="1">
      <alignment horizontal="right"/>
    </xf>
    <xf numFmtId="0" fontId="13" fillId="0" borderId="0" xfId="0" applyFont="1" applyFill="1" applyBorder="1"/>
    <xf numFmtId="167" fontId="0" fillId="0" borderId="0" xfId="1" applyNumberFormat="1" applyFont="1" applyFill="1" applyBorder="1" applyAlignment="1">
      <alignment horizontal="center"/>
    </xf>
    <xf numFmtId="0" fontId="3" fillId="0" borderId="0" xfId="0" applyFont="1" applyFill="1" applyBorder="1" applyAlignment="1">
      <alignment horizontal="right"/>
    </xf>
    <xf numFmtId="0" fontId="3" fillId="0" borderId="0" xfId="0" applyFont="1" applyFill="1" applyBorder="1"/>
    <xf numFmtId="166" fontId="0" fillId="0" borderId="0" xfId="1" applyNumberFormat="1" applyFont="1" applyFill="1" applyBorder="1" applyAlignment="1">
      <alignment horizontal="center"/>
    </xf>
    <xf numFmtId="2" fontId="0" fillId="0" borderId="0" xfId="0" applyNumberFormat="1" applyFill="1" applyBorder="1" applyAlignment="1">
      <alignment horizontal="center"/>
    </xf>
    <xf numFmtId="0" fontId="1" fillId="0" borderId="0" xfId="0" applyFont="1" applyFill="1" applyBorder="1"/>
    <xf numFmtId="0" fontId="3" fillId="5" borderId="2" xfId="0" applyFont="1" applyFill="1" applyBorder="1" applyAlignment="1">
      <alignment horizontal="center" wrapText="1"/>
    </xf>
    <xf numFmtId="0" fontId="1" fillId="0" borderId="0" xfId="0" applyFont="1" applyAlignment="1">
      <alignment vertical="center" wrapText="1"/>
    </xf>
    <xf numFmtId="0" fontId="2" fillId="0" borderId="0" xfId="0" applyFont="1" applyAlignment="1">
      <alignment vertical="center" wrapText="1"/>
    </xf>
    <xf numFmtId="0" fontId="0" fillId="0" borderId="0" xfId="0" applyAlignment="1">
      <alignment vertical="center" wrapText="1"/>
    </xf>
    <xf numFmtId="0" fontId="1"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vertical="center" wrapText="1"/>
    </xf>
    <xf numFmtId="0" fontId="0" fillId="0" borderId="0" xfId="0" applyAlignment="1">
      <alignment horizontal="right" wrapText="1"/>
    </xf>
    <xf numFmtId="0" fontId="0" fillId="0" borderId="0" xfId="0" applyAlignment="1">
      <alignment horizontal="right"/>
    </xf>
    <xf numFmtId="0" fontId="0" fillId="0" borderId="0" xfId="0" applyAlignment="1">
      <alignment vertical="center"/>
    </xf>
    <xf numFmtId="0" fontId="18" fillId="7" borderId="0" xfId="0" applyFont="1" applyFill="1" applyBorder="1" applyAlignment="1">
      <alignment horizontal="center" vertical="center"/>
    </xf>
    <xf numFmtId="0" fontId="18" fillId="0" borderId="0" xfId="0" applyFont="1" applyBorder="1" applyAlignment="1">
      <alignment horizontal="center" vertical="center"/>
    </xf>
    <xf numFmtId="0" fontId="6" fillId="4" borderId="0" xfId="0" applyFont="1" applyFill="1" applyAlignment="1">
      <alignment horizontal="center"/>
    </xf>
    <xf numFmtId="0" fontId="3" fillId="3" borderId="0" xfId="0" applyFont="1" applyFill="1" applyAlignment="1">
      <alignment wrapText="1"/>
    </xf>
    <xf numFmtId="0" fontId="6" fillId="0" borderId="0" xfId="0" applyFont="1" applyAlignment="1">
      <alignment horizontal="center"/>
    </xf>
    <xf numFmtId="0" fontId="1" fillId="0" borderId="0" xfId="0" applyFont="1" applyAlignment="1">
      <alignment vertical="center"/>
    </xf>
    <xf numFmtId="0" fontId="4" fillId="0" borderId="0" xfId="0" applyFont="1" applyFill="1" applyBorder="1" applyAlignment="1">
      <alignment vertical="top" wrapText="1"/>
    </xf>
    <xf numFmtId="0" fontId="0" fillId="0" borderId="0" xfId="0" applyFill="1" applyBorder="1" applyAlignment="1">
      <alignment vertical="top" wrapText="1"/>
    </xf>
    <xf numFmtId="0" fontId="3" fillId="5" borderId="0" xfId="0" applyFont="1" applyFill="1" applyBorder="1" applyAlignment="1">
      <alignment horizontal="center" wrapText="1"/>
    </xf>
    <xf numFmtId="0" fontId="0" fillId="0" borderId="0" xfId="0" applyAlignment="1">
      <alignment horizontal="center"/>
    </xf>
    <xf numFmtId="0" fontId="0" fillId="0" borderId="2" xfId="0" applyBorder="1" applyAlignment="1">
      <alignment horizontal="center"/>
    </xf>
    <xf numFmtId="0" fontId="0" fillId="0" borderId="0" xfId="0" applyAlignment="1"/>
    <xf numFmtId="0" fontId="0" fillId="0" borderId="2" xfId="0" applyBorder="1" applyAlignment="1"/>
    <xf numFmtId="0" fontId="3" fillId="5" borderId="2" xfId="0" applyFont="1" applyFill="1" applyBorder="1" applyAlignment="1">
      <alignment horizontal="center" wrapText="1"/>
    </xf>
    <xf numFmtId="0" fontId="3" fillId="0" borderId="0" xfId="0" applyFont="1" applyFill="1" applyBorder="1" applyAlignment="1">
      <alignment horizontal="center"/>
    </xf>
    <xf numFmtId="0" fontId="7" fillId="3" borderId="7" xfId="0" applyFont="1" applyFill="1" applyBorder="1" applyAlignment="1">
      <alignment horizontal="center"/>
    </xf>
    <xf numFmtId="0" fontId="7" fillId="3" borderId="0" xfId="0" applyFont="1" applyFill="1" applyAlignment="1">
      <alignment horizontal="center"/>
    </xf>
    <xf numFmtId="0" fontId="0" fillId="0" borderId="12" xfId="0" applyBorder="1" applyAlignment="1">
      <alignment horizontal="center"/>
    </xf>
    <xf numFmtId="0" fontId="7" fillId="3" borderId="0" xfId="0" applyFont="1" applyFill="1" applyAlignment="1">
      <alignment horizontal="center" wrapText="1"/>
    </xf>
    <xf numFmtId="0" fontId="4" fillId="4" borderId="0" xfId="0" applyFont="1" applyFill="1" applyBorder="1" applyAlignment="1">
      <alignment vertical="top" wrapText="1"/>
    </xf>
    <xf numFmtId="0" fontId="0" fillId="0" borderId="10" xfId="0" applyBorder="1" applyAlignment="1">
      <alignment vertical="top" wrapText="1"/>
    </xf>
    <xf numFmtId="0" fontId="0" fillId="0" borderId="0" xfId="0" applyBorder="1" applyAlignment="1">
      <alignment vertical="top" wrapText="1"/>
    </xf>
    <xf numFmtId="0" fontId="3" fillId="4" borderId="9" xfId="0" applyFont="1" applyFill="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5" fillId="3" borderId="0" xfId="0" applyFont="1" applyFill="1" applyBorder="1" applyAlignment="1">
      <alignment horizontal="center"/>
    </xf>
    <xf numFmtId="0" fontId="2" fillId="6" borderId="0" xfId="0" applyFont="1" applyFill="1" applyAlignment="1">
      <alignment vertical="center" wrapText="1"/>
    </xf>
    <xf numFmtId="0" fontId="0" fillId="6" borderId="0" xfId="0" applyFill="1" applyAlignment="1">
      <alignment vertical="center"/>
    </xf>
    <xf numFmtId="0" fontId="0" fillId="6" borderId="0" xfId="0" applyFill="1" applyAlignment="1">
      <alignment horizontal="right"/>
    </xf>
    <xf numFmtId="0" fontId="0" fillId="6" borderId="0" xfId="0" quotePrefix="1" applyFill="1" applyAlignment="1">
      <alignment horizontal="right" vertical="center"/>
    </xf>
    <xf numFmtId="0" fontId="3" fillId="6" borderId="2" xfId="0" applyFont="1" applyFill="1" applyBorder="1" applyAlignment="1">
      <alignment horizontal="center" wrapText="1"/>
    </xf>
    <xf numFmtId="0" fontId="3" fillId="6" borderId="2" xfId="0" applyFont="1" applyFill="1" applyBorder="1" applyAlignment="1">
      <alignment horizontal="center"/>
    </xf>
    <xf numFmtId="0" fontId="2" fillId="6" borderId="0" xfId="0" applyFont="1" applyFill="1" applyAlignment="1">
      <alignment horizontal="center" wrapText="1"/>
    </xf>
    <xf numFmtId="0" fontId="15" fillId="6" borderId="1" xfId="0" applyFont="1" applyFill="1" applyBorder="1" applyAlignment="1">
      <alignment vertical="center"/>
    </xf>
    <xf numFmtId="0" fontId="4" fillId="6" borderId="0" xfId="0" applyFont="1" applyFill="1" applyAlignment="1">
      <alignment horizontal="center"/>
    </xf>
    <xf numFmtId="164" fontId="16" fillId="6" borderId="0" xfId="0" applyNumberFormat="1" applyFont="1" applyFill="1" applyAlignment="1">
      <alignment horizontal="center"/>
    </xf>
    <xf numFmtId="0" fontId="0" fillId="6" borderId="0" xfId="0" applyFill="1" applyAlignment="1">
      <alignment horizontal="right" wrapText="1"/>
    </xf>
    <xf numFmtId="0" fontId="18" fillId="6" borderId="0" xfId="0" applyFont="1" applyFill="1" applyBorder="1" applyAlignment="1">
      <alignment horizontal="center" vertical="center"/>
    </xf>
    <xf numFmtId="164" fontId="17" fillId="6" borderId="0" xfId="0" applyNumberFormat="1" applyFont="1" applyFill="1" applyAlignment="1">
      <alignment horizontal="center"/>
    </xf>
    <xf numFmtId="0" fontId="0" fillId="6" borderId="0" xfId="0" applyFill="1" applyAlignment="1">
      <alignment horizontal="right"/>
    </xf>
    <xf numFmtId="164" fontId="4" fillId="6" borderId="0" xfId="0" applyNumberFormat="1" applyFont="1" applyFill="1" applyAlignment="1">
      <alignment horizontal="center"/>
    </xf>
    <xf numFmtId="0" fontId="3" fillId="6" borderId="0" xfId="0" applyFont="1" applyFill="1"/>
    <xf numFmtId="0" fontId="5" fillId="6" borderId="0" xfId="0" applyFont="1" applyFill="1" applyAlignment="1">
      <alignment vertical="center"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800" b="1" i="0" u="none" strike="noStrike" baseline="0">
                <a:solidFill>
                  <a:srgbClr val="000000"/>
                </a:solidFill>
                <a:latin typeface="Arial"/>
                <a:ea typeface="Arial"/>
                <a:cs typeface="Arial"/>
              </a:defRPr>
            </a:pPr>
            <a:r>
              <a:rPr lang="en-US"/>
              <a:t>Frequency Distribution of Weekly Family Arrival</a:t>
            </a:r>
          </a:p>
        </c:rich>
      </c:tx>
      <c:layout>
        <c:manualLayout>
          <c:xMode val="edge"/>
          <c:yMode val="edge"/>
          <c:x val="0.15990453460620546"/>
          <c:y val="4.1152263374485576E-2"/>
        </c:manualLayout>
      </c:layout>
      <c:spPr>
        <a:noFill/>
        <a:ln w="25400">
          <a:noFill/>
        </a:ln>
      </c:spPr>
    </c:title>
    <c:plotArea>
      <c:layout>
        <c:manualLayout>
          <c:layoutTarget val="inner"/>
          <c:xMode val="edge"/>
          <c:yMode val="edge"/>
          <c:x val="0.15035799522673041"/>
          <c:y val="0.17284020077884191"/>
          <c:w val="0.81622911694510814"/>
          <c:h val="0.65020837435850143"/>
        </c:manualLayout>
      </c:layout>
      <c:barChart>
        <c:barDir val="col"/>
        <c:grouping val="clustered"/>
        <c:ser>
          <c:idx val="1"/>
          <c:order val="0"/>
          <c:tx>
            <c:strRef>
              <c:f>'Housing for Homeless Families'!$C$5</c:f>
              <c:strCache>
                <c:ptCount val="1"/>
                <c:pt idx="0">
                  <c:v>Relative frequency</c:v>
                </c:pt>
              </c:strCache>
            </c:strRef>
          </c:tx>
          <c:spPr>
            <a:solidFill>
              <a:srgbClr val="993366"/>
            </a:solidFill>
            <a:ln w="12700">
              <a:solidFill>
                <a:srgbClr val="000000"/>
              </a:solidFill>
              <a:prstDash val="solid"/>
            </a:ln>
          </c:spPr>
          <c:cat>
            <c:numRef>
              <c:f>'Housing for Homeless Families'!$B$6:$B$9</c:f>
              <c:numCache>
                <c:formatCode>General</c:formatCode>
                <c:ptCount val="4"/>
                <c:pt idx="0">
                  <c:v>0</c:v>
                </c:pt>
                <c:pt idx="1">
                  <c:v>1</c:v>
                </c:pt>
                <c:pt idx="2">
                  <c:v>2</c:v>
                </c:pt>
                <c:pt idx="3">
                  <c:v>3</c:v>
                </c:pt>
              </c:numCache>
            </c:numRef>
          </c:cat>
          <c:val>
            <c:numRef>
              <c:f>'Housing for Homeless Families'!$C$6:$C$9</c:f>
              <c:numCache>
                <c:formatCode>0.00</c:formatCode>
                <c:ptCount val="4"/>
                <c:pt idx="0">
                  <c:v>0.2</c:v>
                </c:pt>
                <c:pt idx="1">
                  <c:v>0.3</c:v>
                </c:pt>
                <c:pt idx="2">
                  <c:v>0.3</c:v>
                </c:pt>
                <c:pt idx="3">
                  <c:v>0.2</c:v>
                </c:pt>
              </c:numCache>
            </c:numRef>
          </c:val>
        </c:ser>
        <c:gapWidth val="50"/>
        <c:axId val="153488384"/>
        <c:axId val="154096768"/>
      </c:barChart>
      <c:catAx>
        <c:axId val="153488384"/>
        <c:scaling>
          <c:orientation val="minMax"/>
        </c:scaling>
        <c:axPos val="b"/>
        <c:title>
          <c:tx>
            <c:rich>
              <a:bodyPr/>
              <a:lstStyle/>
              <a:p>
                <a:pPr>
                  <a:defRPr sz="900" b="1" i="0" u="none" strike="noStrike" baseline="0">
                    <a:solidFill>
                      <a:srgbClr val="000000"/>
                    </a:solidFill>
                    <a:latin typeface="Arial"/>
                    <a:ea typeface="Arial"/>
                    <a:cs typeface="Arial"/>
                  </a:defRPr>
                </a:pPr>
                <a:r>
                  <a:rPr lang="en-US"/>
                  <a:t>Number of Families per Week</a:t>
                </a:r>
              </a:p>
            </c:rich>
          </c:tx>
          <c:layout>
            <c:manualLayout>
              <c:xMode val="edge"/>
              <c:yMode val="edge"/>
              <c:x val="0.38186157517899816"/>
              <c:y val="0.89300757158441613"/>
            </c:manualLayout>
          </c:layout>
          <c:spPr>
            <a:noFill/>
            <a:ln w="25400">
              <a:noFill/>
            </a:ln>
          </c:spPr>
        </c:title>
        <c:numFmt formatCode="General" sourceLinked="1"/>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en-US"/>
          </a:p>
        </c:txPr>
        <c:crossAx val="154096768"/>
        <c:crosses val="autoZero"/>
        <c:auto val="1"/>
        <c:lblAlgn val="ctr"/>
        <c:lblOffset val="100"/>
        <c:tickLblSkip val="1"/>
        <c:tickMarkSkip val="1"/>
      </c:catAx>
      <c:valAx>
        <c:axId val="154096768"/>
        <c:scaling>
          <c:orientation val="minMax"/>
        </c:scaling>
        <c:axPos val="l"/>
        <c:majorGridlines>
          <c:spPr>
            <a:ln w="3175">
              <a:solidFill>
                <a:srgbClr val="969696"/>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Relative Frequency</a:t>
                </a:r>
              </a:p>
            </c:rich>
          </c:tx>
          <c:layout>
            <c:manualLayout>
              <c:xMode val="edge"/>
              <c:yMode val="edge"/>
              <c:x val="3.3412887828162291E-2"/>
              <c:y val="0.27160623440588444"/>
            </c:manualLayout>
          </c:layout>
          <c:spPr>
            <a:noFill/>
            <a:ln w="25400">
              <a:noFill/>
            </a:ln>
          </c:spPr>
        </c:title>
        <c:numFmt formatCode="0.00" sourceLinked="0"/>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en-US"/>
          </a:p>
        </c:txPr>
        <c:crossAx val="153488384"/>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layout/>
    </c:title>
    <c:plotArea>
      <c:layout/>
      <c:barChart>
        <c:barDir val="col"/>
        <c:grouping val="clustered"/>
        <c:ser>
          <c:idx val="1"/>
          <c:order val="0"/>
          <c:tx>
            <c:strRef>
              <c:f>Experiment!$F$14</c:f>
              <c:strCache>
                <c:ptCount val="1"/>
                <c:pt idx="0">
                  <c:v>Frequency</c:v>
                </c:pt>
              </c:strCache>
            </c:strRef>
          </c:tx>
          <c:cat>
            <c:numRef>
              <c:f>Experiment!$E$15:$E$18</c:f>
              <c:numCache>
                <c:formatCode>General</c:formatCode>
                <c:ptCount val="4"/>
                <c:pt idx="0">
                  <c:v>0</c:v>
                </c:pt>
                <c:pt idx="1">
                  <c:v>1</c:v>
                </c:pt>
                <c:pt idx="2">
                  <c:v>2</c:v>
                </c:pt>
                <c:pt idx="3">
                  <c:v>3</c:v>
                </c:pt>
              </c:numCache>
            </c:numRef>
          </c:cat>
          <c:val>
            <c:numRef>
              <c:f>Experiment!$F$15:$F$18</c:f>
              <c:numCache>
                <c:formatCode>General</c:formatCode>
                <c:ptCount val="4"/>
              </c:numCache>
            </c:numRef>
          </c:val>
        </c:ser>
        <c:gapWidth val="0"/>
        <c:axId val="152368256"/>
        <c:axId val="152370176"/>
      </c:barChart>
      <c:catAx>
        <c:axId val="152368256"/>
        <c:scaling>
          <c:orientation val="minMax"/>
        </c:scaling>
        <c:axPos val="b"/>
        <c:title>
          <c:tx>
            <c:rich>
              <a:bodyPr/>
              <a:lstStyle/>
              <a:p>
                <a:pPr>
                  <a:defRPr/>
                </a:pPr>
                <a:r>
                  <a:rPr lang="en-US"/>
                  <a:t>Number of Arrivals</a:t>
                </a:r>
              </a:p>
            </c:rich>
          </c:tx>
          <c:layout/>
        </c:title>
        <c:numFmt formatCode="General" sourceLinked="1"/>
        <c:tickLblPos val="nextTo"/>
        <c:crossAx val="152370176"/>
        <c:crosses val="autoZero"/>
        <c:auto val="1"/>
        <c:lblAlgn val="ctr"/>
        <c:lblOffset val="100"/>
      </c:catAx>
      <c:valAx>
        <c:axId val="152370176"/>
        <c:scaling>
          <c:orientation val="minMax"/>
        </c:scaling>
        <c:axPos val="l"/>
        <c:majorGridlines/>
        <c:title>
          <c:tx>
            <c:rich>
              <a:bodyPr rot="-5400000" vert="horz"/>
              <a:lstStyle/>
              <a:p>
                <a:pPr>
                  <a:defRPr/>
                </a:pPr>
                <a:r>
                  <a:rPr lang="en-US"/>
                  <a:t>Frequency</a:t>
                </a:r>
              </a:p>
            </c:rich>
          </c:tx>
          <c:layout/>
        </c:title>
        <c:numFmt formatCode="#,##0" sourceLinked="0"/>
        <c:tickLblPos val="nextTo"/>
        <c:crossAx val="152368256"/>
        <c:crosses val="autoZero"/>
        <c:crossBetween val="between"/>
      </c:valAx>
    </c:plotArea>
    <c:plotVisOnly val="1"/>
    <c:dispBlanksAs val="gap"/>
  </c:chart>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133350</xdr:colOff>
      <xdr:row>3</xdr:row>
      <xdr:rowOff>38100</xdr:rowOff>
    </xdr:from>
    <xdr:to>
      <xdr:col>11</xdr:col>
      <xdr:colOff>447675</xdr:colOff>
      <xdr:row>15</xdr:row>
      <xdr:rowOff>19050</xdr:rowOff>
    </xdr:to>
    <xdr:graphicFrame macro="">
      <xdr:nvGraphicFramePr>
        <xdr:cNvPr id="514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257175</xdr:colOff>
      <xdr:row>1</xdr:row>
      <xdr:rowOff>123825</xdr:rowOff>
    </xdr:from>
    <xdr:to>
      <xdr:col>16</xdr:col>
      <xdr:colOff>571500</xdr:colOff>
      <xdr:row>14</xdr:row>
      <xdr:rowOff>95250</xdr:rowOff>
    </xdr:to>
    <xdr:pic>
      <xdr:nvPicPr>
        <xdr:cNvPr id="4" name="Picture 3" descr="image006.jpg"/>
        <xdr:cNvPicPr>
          <a:picLocks noChangeAspect="1"/>
        </xdr:cNvPicPr>
      </xdr:nvPicPr>
      <xdr:blipFill>
        <a:blip xmlns:r="http://schemas.openxmlformats.org/officeDocument/2006/relationships" r:embed="rId1" cstate="print"/>
        <a:stretch>
          <a:fillRect/>
        </a:stretch>
      </xdr:blipFill>
      <xdr:spPr>
        <a:xfrm>
          <a:off x="6353175" y="723900"/>
          <a:ext cx="3971925" cy="2647950"/>
        </a:xfrm>
        <a:prstGeom prst="rect">
          <a:avLst/>
        </a:prstGeom>
      </xdr:spPr>
    </xdr:pic>
    <xdr:clientData/>
  </xdr:twoCellAnchor>
  <xdr:twoCellAnchor editAs="oneCell">
    <xdr:from>
      <xdr:col>3</xdr:col>
      <xdr:colOff>400050</xdr:colOff>
      <xdr:row>1</xdr:row>
      <xdr:rowOff>123825</xdr:rowOff>
    </xdr:from>
    <xdr:to>
      <xdr:col>10</xdr:col>
      <xdr:colOff>95250</xdr:colOff>
      <xdr:row>14</xdr:row>
      <xdr:rowOff>95250</xdr:rowOff>
    </xdr:to>
    <xdr:pic>
      <xdr:nvPicPr>
        <xdr:cNvPr id="5" name="Picture 4" descr="image005.jpg"/>
        <xdr:cNvPicPr>
          <a:picLocks noChangeAspect="1"/>
        </xdr:cNvPicPr>
      </xdr:nvPicPr>
      <xdr:blipFill>
        <a:blip xmlns:r="http://schemas.openxmlformats.org/officeDocument/2006/relationships" r:embed="rId2" cstate="print"/>
        <a:stretch>
          <a:fillRect/>
        </a:stretch>
      </xdr:blipFill>
      <xdr:spPr>
        <a:xfrm>
          <a:off x="2228850" y="723900"/>
          <a:ext cx="3962400" cy="2647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523875</xdr:colOff>
      <xdr:row>19</xdr:row>
      <xdr:rowOff>114300</xdr:rowOff>
    </xdr:from>
    <xdr:to>
      <xdr:col>2</xdr:col>
      <xdr:colOff>66675</xdr:colOff>
      <xdr:row>22</xdr:row>
      <xdr:rowOff>47625</xdr:rowOff>
    </xdr:to>
    <xdr:sp macro="" textlink="">
      <xdr:nvSpPr>
        <xdr:cNvPr id="177304" name="Oval 15"/>
        <xdr:cNvSpPr>
          <a:spLocks noChangeArrowheads="1"/>
        </xdr:cNvSpPr>
      </xdr:nvSpPr>
      <xdr:spPr bwMode="auto">
        <a:xfrm>
          <a:off x="523875" y="3190875"/>
          <a:ext cx="762000" cy="419100"/>
        </a:xfrm>
        <a:prstGeom prst="ellipse">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0</xdr:col>
      <xdr:colOff>542925</xdr:colOff>
      <xdr:row>25</xdr:row>
      <xdr:rowOff>114300</xdr:rowOff>
    </xdr:from>
    <xdr:to>
      <xdr:col>2</xdr:col>
      <xdr:colOff>85725</xdr:colOff>
      <xdr:row>28</xdr:row>
      <xdr:rowOff>47625</xdr:rowOff>
    </xdr:to>
    <xdr:sp macro="" textlink="">
      <xdr:nvSpPr>
        <xdr:cNvPr id="177309" name="Oval 16"/>
        <xdr:cNvSpPr>
          <a:spLocks noChangeArrowheads="1"/>
        </xdr:cNvSpPr>
      </xdr:nvSpPr>
      <xdr:spPr bwMode="auto">
        <a:xfrm>
          <a:off x="542925" y="4162425"/>
          <a:ext cx="762000" cy="419100"/>
        </a:xfrm>
        <a:prstGeom prst="ellipse">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xdr:col>
      <xdr:colOff>533400</xdr:colOff>
      <xdr:row>19</xdr:row>
      <xdr:rowOff>114300</xdr:rowOff>
    </xdr:from>
    <xdr:to>
      <xdr:col>4</xdr:col>
      <xdr:colOff>66675</xdr:colOff>
      <xdr:row>22</xdr:row>
      <xdr:rowOff>47625</xdr:rowOff>
    </xdr:to>
    <xdr:sp macro="" textlink="">
      <xdr:nvSpPr>
        <xdr:cNvPr id="177310" name="Oval 17"/>
        <xdr:cNvSpPr>
          <a:spLocks noChangeArrowheads="1"/>
        </xdr:cNvSpPr>
      </xdr:nvSpPr>
      <xdr:spPr bwMode="auto">
        <a:xfrm>
          <a:off x="1752600" y="3190875"/>
          <a:ext cx="752475" cy="419100"/>
        </a:xfrm>
        <a:prstGeom prst="ellipse">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xdr:col>
      <xdr:colOff>533400</xdr:colOff>
      <xdr:row>13</xdr:row>
      <xdr:rowOff>114300</xdr:rowOff>
    </xdr:from>
    <xdr:to>
      <xdr:col>4</xdr:col>
      <xdr:colOff>66675</xdr:colOff>
      <xdr:row>16</xdr:row>
      <xdr:rowOff>47625</xdr:rowOff>
    </xdr:to>
    <xdr:sp macro="" textlink="">
      <xdr:nvSpPr>
        <xdr:cNvPr id="177311" name="Oval 18"/>
        <xdr:cNvSpPr>
          <a:spLocks noChangeArrowheads="1"/>
        </xdr:cNvSpPr>
      </xdr:nvSpPr>
      <xdr:spPr bwMode="auto">
        <a:xfrm>
          <a:off x="1752600" y="2219325"/>
          <a:ext cx="752475" cy="419100"/>
        </a:xfrm>
        <a:prstGeom prst="ellipse">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3</xdr:col>
      <xdr:colOff>0</xdr:colOff>
      <xdr:row>31</xdr:row>
      <xdr:rowOff>0</xdr:rowOff>
    </xdr:from>
    <xdr:to>
      <xdr:col>15</xdr:col>
      <xdr:colOff>0</xdr:colOff>
      <xdr:row>34</xdr:row>
      <xdr:rowOff>0</xdr:rowOff>
    </xdr:to>
    <xdr:sp macro="" textlink="">
      <xdr:nvSpPr>
        <xdr:cNvPr id="177312" name="Rectangle 19"/>
        <xdr:cNvSpPr>
          <a:spLocks noChangeArrowheads="1"/>
        </xdr:cNvSpPr>
      </xdr:nvSpPr>
      <xdr:spPr bwMode="auto">
        <a:xfrm>
          <a:off x="1828800" y="5019675"/>
          <a:ext cx="6515100" cy="485775"/>
        </a:xfrm>
        <a:prstGeom prst="rect">
          <a:avLst/>
        </a:prstGeom>
        <a:noFill/>
        <a:ln w="952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5</xdr:col>
      <xdr:colOff>542925</xdr:colOff>
      <xdr:row>25</xdr:row>
      <xdr:rowOff>114300</xdr:rowOff>
    </xdr:from>
    <xdr:to>
      <xdr:col>7</xdr:col>
      <xdr:colOff>85725</xdr:colOff>
      <xdr:row>28</xdr:row>
      <xdr:rowOff>47625</xdr:rowOff>
    </xdr:to>
    <xdr:sp macro="" textlink="">
      <xdr:nvSpPr>
        <xdr:cNvPr id="177313" name="Oval 21"/>
        <xdr:cNvSpPr>
          <a:spLocks noChangeArrowheads="1"/>
        </xdr:cNvSpPr>
      </xdr:nvSpPr>
      <xdr:spPr bwMode="auto">
        <a:xfrm>
          <a:off x="3162300" y="4162425"/>
          <a:ext cx="695325" cy="419100"/>
        </a:xfrm>
        <a:prstGeom prst="ellipse">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10</xdr:col>
      <xdr:colOff>542925</xdr:colOff>
      <xdr:row>25</xdr:row>
      <xdr:rowOff>114300</xdr:rowOff>
    </xdr:from>
    <xdr:to>
      <xdr:col>12</xdr:col>
      <xdr:colOff>85725</xdr:colOff>
      <xdr:row>28</xdr:row>
      <xdr:rowOff>47625</xdr:rowOff>
    </xdr:to>
    <xdr:sp macro="" textlink="">
      <xdr:nvSpPr>
        <xdr:cNvPr id="177314" name="Oval 22"/>
        <xdr:cNvSpPr>
          <a:spLocks noChangeArrowheads="1"/>
        </xdr:cNvSpPr>
      </xdr:nvSpPr>
      <xdr:spPr bwMode="auto">
        <a:xfrm>
          <a:off x="6143625" y="4162425"/>
          <a:ext cx="704850" cy="419100"/>
        </a:xfrm>
        <a:prstGeom prst="ellipse">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5</xdr:col>
      <xdr:colOff>523875</xdr:colOff>
      <xdr:row>19</xdr:row>
      <xdr:rowOff>114300</xdr:rowOff>
    </xdr:from>
    <xdr:to>
      <xdr:col>7</xdr:col>
      <xdr:colOff>66675</xdr:colOff>
      <xdr:row>22</xdr:row>
      <xdr:rowOff>47625</xdr:rowOff>
    </xdr:to>
    <xdr:sp macro="" textlink="">
      <xdr:nvSpPr>
        <xdr:cNvPr id="177315" name="Oval 23"/>
        <xdr:cNvSpPr>
          <a:spLocks noChangeArrowheads="1"/>
        </xdr:cNvSpPr>
      </xdr:nvSpPr>
      <xdr:spPr bwMode="auto">
        <a:xfrm>
          <a:off x="3162300" y="3190875"/>
          <a:ext cx="676275" cy="419100"/>
        </a:xfrm>
        <a:prstGeom prst="ellipse">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10</xdr:col>
      <xdr:colOff>523875</xdr:colOff>
      <xdr:row>19</xdr:row>
      <xdr:rowOff>114300</xdr:rowOff>
    </xdr:from>
    <xdr:to>
      <xdr:col>12</xdr:col>
      <xdr:colOff>66675</xdr:colOff>
      <xdr:row>22</xdr:row>
      <xdr:rowOff>47625</xdr:rowOff>
    </xdr:to>
    <xdr:sp macro="" textlink="">
      <xdr:nvSpPr>
        <xdr:cNvPr id="177316" name="Oval 24"/>
        <xdr:cNvSpPr>
          <a:spLocks noChangeArrowheads="1"/>
        </xdr:cNvSpPr>
      </xdr:nvSpPr>
      <xdr:spPr bwMode="auto">
        <a:xfrm>
          <a:off x="6124575" y="3190875"/>
          <a:ext cx="704850" cy="419100"/>
        </a:xfrm>
        <a:prstGeom prst="ellipse">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7</xdr:col>
      <xdr:colOff>533400</xdr:colOff>
      <xdr:row>19</xdr:row>
      <xdr:rowOff>114300</xdr:rowOff>
    </xdr:from>
    <xdr:to>
      <xdr:col>9</xdr:col>
      <xdr:colOff>76200</xdr:colOff>
      <xdr:row>22</xdr:row>
      <xdr:rowOff>47625</xdr:rowOff>
    </xdr:to>
    <xdr:sp macro="" textlink="">
      <xdr:nvSpPr>
        <xdr:cNvPr id="177317" name="Oval 25"/>
        <xdr:cNvSpPr>
          <a:spLocks noChangeArrowheads="1"/>
        </xdr:cNvSpPr>
      </xdr:nvSpPr>
      <xdr:spPr bwMode="auto">
        <a:xfrm>
          <a:off x="4305300" y="3190875"/>
          <a:ext cx="762000" cy="419100"/>
        </a:xfrm>
        <a:prstGeom prst="ellipse">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12</xdr:col>
      <xdr:colOff>533400</xdr:colOff>
      <xdr:row>19</xdr:row>
      <xdr:rowOff>114300</xdr:rowOff>
    </xdr:from>
    <xdr:to>
      <xdr:col>14</xdr:col>
      <xdr:colOff>76200</xdr:colOff>
      <xdr:row>22</xdr:row>
      <xdr:rowOff>47625</xdr:rowOff>
    </xdr:to>
    <xdr:sp macro="" textlink="">
      <xdr:nvSpPr>
        <xdr:cNvPr id="177318" name="Oval 26"/>
        <xdr:cNvSpPr>
          <a:spLocks noChangeArrowheads="1"/>
        </xdr:cNvSpPr>
      </xdr:nvSpPr>
      <xdr:spPr bwMode="auto">
        <a:xfrm>
          <a:off x="7229475" y="3190875"/>
          <a:ext cx="685800" cy="419100"/>
        </a:xfrm>
        <a:prstGeom prst="ellipse">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7</xdr:col>
      <xdr:colOff>533400</xdr:colOff>
      <xdr:row>13</xdr:row>
      <xdr:rowOff>114300</xdr:rowOff>
    </xdr:from>
    <xdr:to>
      <xdr:col>9</xdr:col>
      <xdr:colOff>76200</xdr:colOff>
      <xdr:row>16</xdr:row>
      <xdr:rowOff>47625</xdr:rowOff>
    </xdr:to>
    <xdr:sp macro="" textlink="">
      <xdr:nvSpPr>
        <xdr:cNvPr id="177319" name="Oval 27"/>
        <xdr:cNvSpPr>
          <a:spLocks noChangeArrowheads="1"/>
        </xdr:cNvSpPr>
      </xdr:nvSpPr>
      <xdr:spPr bwMode="auto">
        <a:xfrm>
          <a:off x="4305300" y="2219325"/>
          <a:ext cx="762000" cy="419100"/>
        </a:xfrm>
        <a:prstGeom prst="ellipse">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12</xdr:col>
      <xdr:colOff>533400</xdr:colOff>
      <xdr:row>13</xdr:row>
      <xdr:rowOff>114300</xdr:rowOff>
    </xdr:from>
    <xdr:to>
      <xdr:col>14</xdr:col>
      <xdr:colOff>76200</xdr:colOff>
      <xdr:row>16</xdr:row>
      <xdr:rowOff>47625</xdr:rowOff>
    </xdr:to>
    <xdr:sp macro="" textlink="">
      <xdr:nvSpPr>
        <xdr:cNvPr id="177320" name="Oval 28"/>
        <xdr:cNvSpPr>
          <a:spLocks noChangeArrowheads="1"/>
        </xdr:cNvSpPr>
      </xdr:nvSpPr>
      <xdr:spPr bwMode="auto">
        <a:xfrm>
          <a:off x="7229475" y="2219325"/>
          <a:ext cx="685800" cy="419100"/>
        </a:xfrm>
        <a:prstGeom prst="ellipse">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7</xdr:col>
      <xdr:colOff>85725</xdr:colOff>
      <xdr:row>6</xdr:row>
      <xdr:rowOff>104775</xdr:rowOff>
    </xdr:from>
    <xdr:to>
      <xdr:col>10</xdr:col>
      <xdr:colOff>0</xdr:colOff>
      <xdr:row>9</xdr:row>
      <xdr:rowOff>66675</xdr:rowOff>
    </xdr:to>
    <xdr:sp macro="" textlink="">
      <xdr:nvSpPr>
        <xdr:cNvPr id="177321" name="Oval 29"/>
        <xdr:cNvSpPr>
          <a:spLocks noChangeArrowheads="1"/>
        </xdr:cNvSpPr>
      </xdr:nvSpPr>
      <xdr:spPr bwMode="auto">
        <a:xfrm>
          <a:off x="3857625" y="1076325"/>
          <a:ext cx="1743075" cy="447675"/>
        </a:xfrm>
        <a:prstGeom prst="ellipse">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5</xdr:col>
      <xdr:colOff>0</xdr:colOff>
      <xdr:row>11</xdr:row>
      <xdr:rowOff>142875</xdr:rowOff>
    </xdr:from>
    <xdr:to>
      <xdr:col>5</xdr:col>
      <xdr:colOff>0</xdr:colOff>
      <xdr:row>29</xdr:row>
      <xdr:rowOff>142875</xdr:rowOff>
    </xdr:to>
    <xdr:sp macro="" textlink="">
      <xdr:nvSpPr>
        <xdr:cNvPr id="177322" name="Line 30"/>
        <xdr:cNvSpPr>
          <a:spLocks noChangeShapeType="1"/>
        </xdr:cNvSpPr>
      </xdr:nvSpPr>
      <xdr:spPr bwMode="auto">
        <a:xfrm>
          <a:off x="2771775" y="1924050"/>
          <a:ext cx="0" cy="2914650"/>
        </a:xfrm>
        <a:prstGeom prst="line">
          <a:avLst/>
        </a:prstGeom>
        <a:noFill/>
        <a:ln w="9525">
          <a:solidFill>
            <a:srgbClr val="000000"/>
          </a:solidFill>
          <a:prstDash val="lgDash"/>
          <a:round/>
          <a:headEnd/>
          <a:tailEnd/>
        </a:ln>
        <a:extLst>
          <a:ext uri="{909E8E84-426E-40DD-AFC4-6F175D3DCCD1}">
            <a14:hiddenFill xmlns:a14="http://schemas.microsoft.com/office/drawing/2010/main" xmlns="">
              <a:noFill/>
            </a14:hiddenFill>
          </a:ext>
        </a:extLst>
      </xdr:spPr>
    </xdr:sp>
    <xdr:clientData/>
  </xdr:twoCellAnchor>
  <xdr:twoCellAnchor>
    <xdr:from>
      <xdr:col>10</xdr:col>
      <xdr:colOff>0</xdr:colOff>
      <xdr:row>12</xdr:row>
      <xdr:rowOff>19050</xdr:rowOff>
    </xdr:from>
    <xdr:to>
      <xdr:col>10</xdr:col>
      <xdr:colOff>0</xdr:colOff>
      <xdr:row>30</xdr:row>
      <xdr:rowOff>19050</xdr:rowOff>
    </xdr:to>
    <xdr:sp macro="" textlink="">
      <xdr:nvSpPr>
        <xdr:cNvPr id="177323" name="Line 31"/>
        <xdr:cNvSpPr>
          <a:spLocks noChangeShapeType="1"/>
        </xdr:cNvSpPr>
      </xdr:nvSpPr>
      <xdr:spPr bwMode="auto">
        <a:xfrm>
          <a:off x="5600700" y="1962150"/>
          <a:ext cx="0" cy="2914650"/>
        </a:xfrm>
        <a:prstGeom prst="line">
          <a:avLst/>
        </a:prstGeom>
        <a:noFill/>
        <a:ln w="9525">
          <a:solidFill>
            <a:srgbClr val="000000"/>
          </a:solidFill>
          <a:prstDash val="lgDash"/>
          <a:round/>
          <a:headEnd/>
          <a:tailEnd/>
        </a:ln>
        <a:extLst>
          <a:ext uri="{909E8E84-426E-40DD-AFC4-6F175D3DCCD1}">
            <a14:hiddenFill xmlns:a14="http://schemas.microsoft.com/office/drawing/2010/main" xmlns="">
              <a:noFill/>
            </a14:hiddenFill>
          </a:ext>
        </a:extLst>
      </xdr:spPr>
    </xdr:sp>
    <xdr:clientData/>
  </xdr:twoCellAnchor>
  <xdr:twoCellAnchor>
    <xdr:from>
      <xdr:col>1</xdr:col>
      <xdr:colOff>304800</xdr:colOff>
      <xdr:row>22</xdr:row>
      <xdr:rowOff>47625</xdr:rowOff>
    </xdr:from>
    <xdr:to>
      <xdr:col>1</xdr:col>
      <xdr:colOff>304800</xdr:colOff>
      <xdr:row>25</xdr:row>
      <xdr:rowOff>104775</xdr:rowOff>
    </xdr:to>
    <xdr:sp macro="" textlink="">
      <xdr:nvSpPr>
        <xdr:cNvPr id="177324" name="Line 33"/>
        <xdr:cNvSpPr>
          <a:spLocks noChangeShapeType="1"/>
        </xdr:cNvSpPr>
      </xdr:nvSpPr>
      <xdr:spPr bwMode="auto">
        <a:xfrm flipV="1">
          <a:off x="914400" y="3609975"/>
          <a:ext cx="0" cy="542925"/>
        </a:xfrm>
        <a:prstGeom prst="line">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6</xdr:col>
      <xdr:colOff>295275</xdr:colOff>
      <xdr:row>22</xdr:row>
      <xdr:rowOff>47625</xdr:rowOff>
    </xdr:from>
    <xdr:to>
      <xdr:col>6</xdr:col>
      <xdr:colOff>295275</xdr:colOff>
      <xdr:row>25</xdr:row>
      <xdr:rowOff>104775</xdr:rowOff>
    </xdr:to>
    <xdr:sp macro="" textlink="">
      <xdr:nvSpPr>
        <xdr:cNvPr id="177325" name="Line 34"/>
        <xdr:cNvSpPr>
          <a:spLocks noChangeShapeType="1"/>
        </xdr:cNvSpPr>
      </xdr:nvSpPr>
      <xdr:spPr bwMode="auto">
        <a:xfrm flipV="1">
          <a:off x="3457575" y="3609975"/>
          <a:ext cx="0" cy="542925"/>
        </a:xfrm>
        <a:prstGeom prst="line">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11</xdr:col>
      <xdr:colOff>304800</xdr:colOff>
      <xdr:row>22</xdr:row>
      <xdr:rowOff>57150</xdr:rowOff>
    </xdr:from>
    <xdr:to>
      <xdr:col>11</xdr:col>
      <xdr:colOff>304800</xdr:colOff>
      <xdr:row>25</xdr:row>
      <xdr:rowOff>104775</xdr:rowOff>
    </xdr:to>
    <xdr:sp macro="" textlink="">
      <xdr:nvSpPr>
        <xdr:cNvPr id="177326" name="Line 35"/>
        <xdr:cNvSpPr>
          <a:spLocks noChangeShapeType="1"/>
        </xdr:cNvSpPr>
      </xdr:nvSpPr>
      <xdr:spPr bwMode="auto">
        <a:xfrm flipV="1">
          <a:off x="6515100" y="3619500"/>
          <a:ext cx="0" cy="533400"/>
        </a:xfrm>
        <a:prstGeom prst="line">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2</xdr:col>
      <xdr:colOff>66675</xdr:colOff>
      <xdr:row>21</xdr:row>
      <xdr:rowOff>9525</xdr:rowOff>
    </xdr:from>
    <xdr:to>
      <xdr:col>2</xdr:col>
      <xdr:colOff>523875</xdr:colOff>
      <xdr:row>21</xdr:row>
      <xdr:rowOff>9525</xdr:rowOff>
    </xdr:to>
    <xdr:sp macro="" textlink="">
      <xdr:nvSpPr>
        <xdr:cNvPr id="177327" name="Line 36"/>
        <xdr:cNvSpPr>
          <a:spLocks noChangeShapeType="1"/>
        </xdr:cNvSpPr>
      </xdr:nvSpPr>
      <xdr:spPr bwMode="auto">
        <a:xfrm>
          <a:off x="1285875" y="3409950"/>
          <a:ext cx="457200" cy="0"/>
        </a:xfrm>
        <a:prstGeom prst="line">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3</xdr:col>
      <xdr:colOff>285750</xdr:colOff>
      <xdr:row>16</xdr:row>
      <xdr:rowOff>47625</xdr:rowOff>
    </xdr:from>
    <xdr:to>
      <xdr:col>3</xdr:col>
      <xdr:colOff>285750</xdr:colOff>
      <xdr:row>19</xdr:row>
      <xdr:rowOff>104775</xdr:rowOff>
    </xdr:to>
    <xdr:sp macro="" textlink="">
      <xdr:nvSpPr>
        <xdr:cNvPr id="177328" name="Line 38"/>
        <xdr:cNvSpPr>
          <a:spLocks noChangeShapeType="1"/>
        </xdr:cNvSpPr>
      </xdr:nvSpPr>
      <xdr:spPr bwMode="auto">
        <a:xfrm flipV="1">
          <a:off x="2114550" y="2638425"/>
          <a:ext cx="0" cy="542925"/>
        </a:xfrm>
        <a:prstGeom prst="line">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3</xdr:col>
      <xdr:colOff>304800</xdr:colOff>
      <xdr:row>22</xdr:row>
      <xdr:rowOff>57150</xdr:rowOff>
    </xdr:from>
    <xdr:to>
      <xdr:col>3</xdr:col>
      <xdr:colOff>304800</xdr:colOff>
      <xdr:row>31</xdr:row>
      <xdr:rowOff>0</xdr:rowOff>
    </xdr:to>
    <xdr:sp macro="" textlink="">
      <xdr:nvSpPr>
        <xdr:cNvPr id="177329" name="Line 39"/>
        <xdr:cNvSpPr>
          <a:spLocks noChangeShapeType="1"/>
        </xdr:cNvSpPr>
      </xdr:nvSpPr>
      <xdr:spPr bwMode="auto">
        <a:xfrm flipV="1">
          <a:off x="2133600" y="3619500"/>
          <a:ext cx="0" cy="1400175"/>
        </a:xfrm>
        <a:prstGeom prst="line">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8</xdr:col>
      <xdr:colOff>314325</xdr:colOff>
      <xdr:row>22</xdr:row>
      <xdr:rowOff>57150</xdr:rowOff>
    </xdr:from>
    <xdr:to>
      <xdr:col>8</xdr:col>
      <xdr:colOff>314325</xdr:colOff>
      <xdr:row>30</xdr:row>
      <xdr:rowOff>152400</xdr:rowOff>
    </xdr:to>
    <xdr:sp macro="" textlink="">
      <xdr:nvSpPr>
        <xdr:cNvPr id="177330" name="Line 40"/>
        <xdr:cNvSpPr>
          <a:spLocks noChangeShapeType="1"/>
        </xdr:cNvSpPr>
      </xdr:nvSpPr>
      <xdr:spPr bwMode="auto">
        <a:xfrm flipV="1">
          <a:off x="4695825" y="3619500"/>
          <a:ext cx="0" cy="1390650"/>
        </a:xfrm>
        <a:prstGeom prst="line">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13</xdr:col>
      <xdr:colOff>304800</xdr:colOff>
      <xdr:row>22</xdr:row>
      <xdr:rowOff>47625</xdr:rowOff>
    </xdr:from>
    <xdr:to>
      <xdr:col>13</xdr:col>
      <xdr:colOff>304800</xdr:colOff>
      <xdr:row>31</xdr:row>
      <xdr:rowOff>0</xdr:rowOff>
    </xdr:to>
    <xdr:sp macro="" textlink="">
      <xdr:nvSpPr>
        <xdr:cNvPr id="177331" name="Line 41"/>
        <xdr:cNvSpPr>
          <a:spLocks noChangeShapeType="1"/>
        </xdr:cNvSpPr>
      </xdr:nvSpPr>
      <xdr:spPr bwMode="auto">
        <a:xfrm flipV="1">
          <a:off x="7534275" y="3609975"/>
          <a:ext cx="0" cy="1409700"/>
        </a:xfrm>
        <a:prstGeom prst="line">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7</xdr:col>
      <xdr:colOff>76200</xdr:colOff>
      <xdr:row>21</xdr:row>
      <xdr:rowOff>0</xdr:rowOff>
    </xdr:from>
    <xdr:to>
      <xdr:col>7</xdr:col>
      <xdr:colOff>533400</xdr:colOff>
      <xdr:row>21</xdr:row>
      <xdr:rowOff>0</xdr:rowOff>
    </xdr:to>
    <xdr:sp macro="" textlink="">
      <xdr:nvSpPr>
        <xdr:cNvPr id="177332" name="Line 42"/>
        <xdr:cNvSpPr>
          <a:spLocks noChangeShapeType="1"/>
        </xdr:cNvSpPr>
      </xdr:nvSpPr>
      <xdr:spPr bwMode="auto">
        <a:xfrm>
          <a:off x="3848100" y="3400425"/>
          <a:ext cx="457200" cy="0"/>
        </a:xfrm>
        <a:prstGeom prst="line">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12</xdr:col>
      <xdr:colOff>76200</xdr:colOff>
      <xdr:row>21</xdr:row>
      <xdr:rowOff>0</xdr:rowOff>
    </xdr:from>
    <xdr:to>
      <xdr:col>12</xdr:col>
      <xdr:colOff>466725</xdr:colOff>
      <xdr:row>21</xdr:row>
      <xdr:rowOff>0</xdr:rowOff>
    </xdr:to>
    <xdr:sp macro="" textlink="">
      <xdr:nvSpPr>
        <xdr:cNvPr id="177333" name="Line 43"/>
        <xdr:cNvSpPr>
          <a:spLocks noChangeShapeType="1"/>
        </xdr:cNvSpPr>
      </xdr:nvSpPr>
      <xdr:spPr bwMode="auto">
        <a:xfrm>
          <a:off x="6838950" y="3400425"/>
          <a:ext cx="390525" cy="0"/>
        </a:xfrm>
        <a:prstGeom prst="line">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8</xdr:col>
      <xdr:colOff>314325</xdr:colOff>
      <xdr:row>16</xdr:row>
      <xdr:rowOff>57150</xdr:rowOff>
    </xdr:from>
    <xdr:to>
      <xdr:col>8</xdr:col>
      <xdr:colOff>314325</xdr:colOff>
      <xdr:row>19</xdr:row>
      <xdr:rowOff>104775</xdr:rowOff>
    </xdr:to>
    <xdr:sp macro="" textlink="">
      <xdr:nvSpPr>
        <xdr:cNvPr id="177334" name="Line 44"/>
        <xdr:cNvSpPr>
          <a:spLocks noChangeShapeType="1"/>
        </xdr:cNvSpPr>
      </xdr:nvSpPr>
      <xdr:spPr bwMode="auto">
        <a:xfrm flipV="1">
          <a:off x="4695825" y="2647950"/>
          <a:ext cx="0" cy="533400"/>
        </a:xfrm>
        <a:prstGeom prst="line">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13</xdr:col>
      <xdr:colOff>304800</xdr:colOff>
      <xdr:row>16</xdr:row>
      <xdr:rowOff>57150</xdr:rowOff>
    </xdr:from>
    <xdr:to>
      <xdr:col>13</xdr:col>
      <xdr:colOff>304800</xdr:colOff>
      <xdr:row>19</xdr:row>
      <xdr:rowOff>114300</xdr:rowOff>
    </xdr:to>
    <xdr:sp macro="" textlink="">
      <xdr:nvSpPr>
        <xdr:cNvPr id="177335" name="Line 45"/>
        <xdr:cNvSpPr>
          <a:spLocks noChangeShapeType="1"/>
        </xdr:cNvSpPr>
      </xdr:nvSpPr>
      <xdr:spPr bwMode="auto">
        <a:xfrm flipV="1">
          <a:off x="7534275" y="2647950"/>
          <a:ext cx="0" cy="542925"/>
        </a:xfrm>
        <a:prstGeom prst="line">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552450</xdr:colOff>
      <xdr:row>16</xdr:row>
      <xdr:rowOff>0</xdr:rowOff>
    </xdr:from>
    <xdr:to>
      <xdr:col>3</xdr:col>
      <xdr:colOff>57150</xdr:colOff>
      <xdr:row>20</xdr:row>
      <xdr:rowOff>0</xdr:rowOff>
    </xdr:to>
    <xdr:sp macro="" textlink="">
      <xdr:nvSpPr>
        <xdr:cNvPr id="177336" name="Line 46"/>
        <xdr:cNvSpPr>
          <a:spLocks noChangeShapeType="1"/>
        </xdr:cNvSpPr>
      </xdr:nvSpPr>
      <xdr:spPr bwMode="auto">
        <a:xfrm flipV="1">
          <a:off x="1162050" y="2590800"/>
          <a:ext cx="723900" cy="647700"/>
        </a:xfrm>
        <a:prstGeom prst="line">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6</xdr:col>
      <xdr:colOff>542925</xdr:colOff>
      <xdr:row>16</xdr:row>
      <xdr:rowOff>0</xdr:rowOff>
    </xdr:from>
    <xdr:to>
      <xdr:col>8</xdr:col>
      <xdr:colOff>66675</xdr:colOff>
      <xdr:row>20</xdr:row>
      <xdr:rowOff>0</xdr:rowOff>
    </xdr:to>
    <xdr:sp macro="" textlink="">
      <xdr:nvSpPr>
        <xdr:cNvPr id="177337" name="Line 47"/>
        <xdr:cNvSpPr>
          <a:spLocks noChangeShapeType="1"/>
        </xdr:cNvSpPr>
      </xdr:nvSpPr>
      <xdr:spPr bwMode="auto">
        <a:xfrm flipV="1">
          <a:off x="3705225" y="2590800"/>
          <a:ext cx="742950" cy="647700"/>
        </a:xfrm>
        <a:prstGeom prst="line">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11</xdr:col>
      <xdr:colOff>533400</xdr:colOff>
      <xdr:row>16</xdr:row>
      <xdr:rowOff>9525</xdr:rowOff>
    </xdr:from>
    <xdr:to>
      <xdr:col>13</xdr:col>
      <xdr:colOff>66675</xdr:colOff>
      <xdr:row>20</xdr:row>
      <xdr:rowOff>0</xdr:rowOff>
    </xdr:to>
    <xdr:sp macro="" textlink="">
      <xdr:nvSpPr>
        <xdr:cNvPr id="177338" name="Line 48"/>
        <xdr:cNvSpPr>
          <a:spLocks noChangeShapeType="1"/>
        </xdr:cNvSpPr>
      </xdr:nvSpPr>
      <xdr:spPr bwMode="auto">
        <a:xfrm flipV="1">
          <a:off x="6743700" y="2600325"/>
          <a:ext cx="552450" cy="638175"/>
        </a:xfrm>
        <a:prstGeom prst="line">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3</xdr:col>
      <xdr:colOff>571500</xdr:colOff>
      <xdr:row>15</xdr:row>
      <xdr:rowOff>152400</xdr:rowOff>
    </xdr:from>
    <xdr:to>
      <xdr:col>6</xdr:col>
      <xdr:colOff>47625</xdr:colOff>
      <xdr:row>20</xdr:row>
      <xdr:rowOff>0</xdr:rowOff>
    </xdr:to>
    <xdr:sp macro="" textlink="">
      <xdr:nvSpPr>
        <xdr:cNvPr id="177339" name="Line 49"/>
        <xdr:cNvSpPr>
          <a:spLocks noChangeShapeType="1"/>
        </xdr:cNvSpPr>
      </xdr:nvSpPr>
      <xdr:spPr bwMode="auto">
        <a:xfrm>
          <a:off x="2400300" y="2581275"/>
          <a:ext cx="809625" cy="657225"/>
        </a:xfrm>
        <a:prstGeom prst="line">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8</xdr:col>
      <xdr:colOff>571500</xdr:colOff>
      <xdr:row>16</xdr:row>
      <xdr:rowOff>0</xdr:rowOff>
    </xdr:from>
    <xdr:to>
      <xdr:col>11</xdr:col>
      <xdr:colOff>38100</xdr:colOff>
      <xdr:row>20</xdr:row>
      <xdr:rowOff>0</xdr:rowOff>
    </xdr:to>
    <xdr:sp macro="" textlink="">
      <xdr:nvSpPr>
        <xdr:cNvPr id="177340" name="Line 50"/>
        <xdr:cNvSpPr>
          <a:spLocks noChangeShapeType="1"/>
        </xdr:cNvSpPr>
      </xdr:nvSpPr>
      <xdr:spPr bwMode="auto">
        <a:xfrm>
          <a:off x="4953000" y="2590800"/>
          <a:ext cx="1295400" cy="647700"/>
        </a:xfrm>
        <a:prstGeom prst="line">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8</xdr:col>
      <xdr:colOff>304800</xdr:colOff>
      <xdr:row>9</xdr:row>
      <xdr:rowOff>76200</xdr:rowOff>
    </xdr:from>
    <xdr:to>
      <xdr:col>8</xdr:col>
      <xdr:colOff>304800</xdr:colOff>
      <xdr:row>13</xdr:row>
      <xdr:rowOff>104775</xdr:rowOff>
    </xdr:to>
    <xdr:sp macro="" textlink="">
      <xdr:nvSpPr>
        <xdr:cNvPr id="177341" name="Line 52"/>
        <xdr:cNvSpPr>
          <a:spLocks noChangeShapeType="1"/>
        </xdr:cNvSpPr>
      </xdr:nvSpPr>
      <xdr:spPr bwMode="auto">
        <a:xfrm flipV="1">
          <a:off x="4686300" y="1533525"/>
          <a:ext cx="0" cy="676275"/>
        </a:xfrm>
        <a:prstGeom prst="line">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3</xdr:col>
      <xdr:colOff>552450</xdr:colOff>
      <xdr:row>9</xdr:row>
      <xdr:rowOff>57150</xdr:rowOff>
    </xdr:from>
    <xdr:to>
      <xdr:col>8</xdr:col>
      <xdr:colOff>0</xdr:colOff>
      <xdr:row>14</xdr:row>
      <xdr:rowOff>0</xdr:rowOff>
    </xdr:to>
    <xdr:sp macro="" textlink="">
      <xdr:nvSpPr>
        <xdr:cNvPr id="177342" name="Line 53"/>
        <xdr:cNvSpPr>
          <a:spLocks noChangeShapeType="1"/>
        </xdr:cNvSpPr>
      </xdr:nvSpPr>
      <xdr:spPr bwMode="auto">
        <a:xfrm flipV="1">
          <a:off x="2381250" y="1514475"/>
          <a:ext cx="2000250" cy="752475"/>
        </a:xfrm>
        <a:prstGeom prst="line">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9</xdr:col>
      <xdr:colOff>228600</xdr:colOff>
      <xdr:row>9</xdr:row>
      <xdr:rowOff>38100</xdr:rowOff>
    </xdr:from>
    <xdr:to>
      <xdr:col>13</xdr:col>
      <xdr:colOff>76200</xdr:colOff>
      <xdr:row>13</xdr:row>
      <xdr:rowOff>152400</xdr:rowOff>
    </xdr:to>
    <xdr:sp macro="" textlink="">
      <xdr:nvSpPr>
        <xdr:cNvPr id="177343" name="Line 54"/>
        <xdr:cNvSpPr>
          <a:spLocks noChangeShapeType="1"/>
        </xdr:cNvSpPr>
      </xdr:nvSpPr>
      <xdr:spPr bwMode="auto">
        <a:xfrm flipH="1" flipV="1">
          <a:off x="5219700" y="1495425"/>
          <a:ext cx="2085975" cy="762000"/>
        </a:xfrm>
        <a:prstGeom prst="line">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12</xdr:col>
      <xdr:colOff>85725</xdr:colOff>
      <xdr:row>0</xdr:row>
      <xdr:rowOff>104775</xdr:rowOff>
    </xdr:from>
    <xdr:to>
      <xdr:col>15</xdr:col>
      <xdr:colOff>0</xdr:colOff>
      <xdr:row>3</xdr:row>
      <xdr:rowOff>66675</xdr:rowOff>
    </xdr:to>
    <xdr:sp macro="" textlink="">
      <xdr:nvSpPr>
        <xdr:cNvPr id="177344" name="Oval 55"/>
        <xdr:cNvSpPr>
          <a:spLocks noChangeArrowheads="1"/>
        </xdr:cNvSpPr>
      </xdr:nvSpPr>
      <xdr:spPr bwMode="auto">
        <a:xfrm>
          <a:off x="6848475" y="104775"/>
          <a:ext cx="1495425" cy="447675"/>
        </a:xfrm>
        <a:prstGeom prst="ellipse">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14</xdr:col>
      <xdr:colOff>333375</xdr:colOff>
      <xdr:row>3</xdr:row>
      <xdr:rowOff>19050</xdr:rowOff>
    </xdr:from>
    <xdr:to>
      <xdr:col>14</xdr:col>
      <xdr:colOff>333375</xdr:colOff>
      <xdr:row>31</xdr:row>
      <xdr:rowOff>0</xdr:rowOff>
    </xdr:to>
    <xdr:sp macro="" textlink="">
      <xdr:nvSpPr>
        <xdr:cNvPr id="177345" name="Line 56"/>
        <xdr:cNvSpPr>
          <a:spLocks noChangeShapeType="1"/>
        </xdr:cNvSpPr>
      </xdr:nvSpPr>
      <xdr:spPr bwMode="auto">
        <a:xfrm flipV="1">
          <a:off x="8172450" y="504825"/>
          <a:ext cx="0" cy="4514850"/>
        </a:xfrm>
        <a:prstGeom prst="line">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9</xdr:col>
      <xdr:colOff>333375</xdr:colOff>
      <xdr:row>3</xdr:row>
      <xdr:rowOff>0</xdr:rowOff>
    </xdr:from>
    <xdr:to>
      <xdr:col>12</xdr:col>
      <xdr:colOff>323850</xdr:colOff>
      <xdr:row>7</xdr:row>
      <xdr:rowOff>0</xdr:rowOff>
    </xdr:to>
    <xdr:sp macro="" textlink="">
      <xdr:nvSpPr>
        <xdr:cNvPr id="177346" name="Line 57"/>
        <xdr:cNvSpPr>
          <a:spLocks noChangeShapeType="1"/>
        </xdr:cNvSpPr>
      </xdr:nvSpPr>
      <xdr:spPr bwMode="auto">
        <a:xfrm flipV="1">
          <a:off x="5324475" y="485775"/>
          <a:ext cx="1762125" cy="647700"/>
        </a:xfrm>
        <a:prstGeom prst="line">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523875</xdr:colOff>
      <xdr:row>0</xdr:row>
      <xdr:rowOff>2581275</xdr:rowOff>
    </xdr:from>
    <xdr:to>
      <xdr:col>9</xdr:col>
      <xdr:colOff>552450</xdr:colOff>
      <xdr:row>0</xdr:row>
      <xdr:rowOff>3038475</xdr:rowOff>
    </xdr:to>
    <xdr:sp macro="" textlink="">
      <xdr:nvSpPr>
        <xdr:cNvPr id="2" name="Flowchart: Decision 1"/>
        <xdr:cNvSpPr/>
      </xdr:nvSpPr>
      <xdr:spPr bwMode="auto">
        <a:xfrm>
          <a:off x="5705475" y="2581275"/>
          <a:ext cx="1247775" cy="457200"/>
        </a:xfrm>
        <a:prstGeom prst="flowChartDecision">
          <a:avLst/>
        </a:prstGeom>
        <a:solidFill>
          <a:schemeClr val="accent6">
            <a:lumMod val="20000"/>
            <a:lumOff val="80000"/>
          </a:schemeClr>
        </a:solidFill>
        <a:ln w="9525" cap="flat" cmpd="sng" algn="ctr">
          <a:solidFill>
            <a:schemeClr val="bg2">
              <a:lumMod val="25000"/>
            </a:schemeClr>
          </a:solidFill>
          <a:prstDash val="solid"/>
          <a:round/>
          <a:headEnd type="none" w="med" len="med"/>
          <a:tailEnd type="none" w="med" len="med"/>
        </a:ln>
        <a:effectLst/>
      </xdr:spPr>
      <xdr:txBody>
        <a:bodyPr vertOverflow="clip" horzOverflow="clip" wrap="square" lIns="0" tIns="0" rIns="0" bIns="0" rtlCol="0" anchor="ctr" anchorCtr="0" upright="1"/>
        <a:lstStyle/>
        <a:p>
          <a:pPr algn="ctr"/>
          <a:r>
            <a:rPr lang="en-US" sz="800"/>
            <a:t>0 </a:t>
          </a:r>
          <a:r>
            <a:rPr lang="en-US" sz="800">
              <a:sym typeface="Symbol"/>
            </a:rPr>
            <a:t> X &lt; 0.2</a:t>
          </a:r>
          <a:endParaRPr lang="en-US" sz="800"/>
        </a:p>
      </xdr:txBody>
    </xdr:sp>
    <xdr:clientData/>
  </xdr:twoCellAnchor>
  <xdr:twoCellAnchor>
    <xdr:from>
      <xdr:col>9</xdr:col>
      <xdr:colOff>476250</xdr:colOff>
      <xdr:row>0</xdr:row>
      <xdr:rowOff>2990850</xdr:rowOff>
    </xdr:from>
    <xdr:to>
      <xdr:col>11</xdr:col>
      <xdr:colOff>504825</xdr:colOff>
      <xdr:row>0</xdr:row>
      <xdr:rowOff>3448050</xdr:rowOff>
    </xdr:to>
    <xdr:sp macro="" textlink="">
      <xdr:nvSpPr>
        <xdr:cNvPr id="3" name="Flowchart: Decision 2"/>
        <xdr:cNvSpPr/>
      </xdr:nvSpPr>
      <xdr:spPr bwMode="auto">
        <a:xfrm>
          <a:off x="6877050" y="2990850"/>
          <a:ext cx="1247775" cy="457200"/>
        </a:xfrm>
        <a:prstGeom prst="flowChartDecision">
          <a:avLst/>
        </a:prstGeom>
        <a:solidFill>
          <a:schemeClr val="accent6">
            <a:lumMod val="20000"/>
            <a:lumOff val="80000"/>
          </a:schemeClr>
        </a:solidFill>
        <a:ln w="9525" cap="flat" cmpd="sng" algn="ctr">
          <a:solidFill>
            <a:schemeClr val="bg2">
              <a:lumMod val="25000"/>
            </a:schemeClr>
          </a:solidFill>
          <a:prstDash val="solid"/>
          <a:round/>
          <a:headEnd type="none" w="med" len="med"/>
          <a:tailEnd type="none" w="med" len="med"/>
        </a:ln>
        <a:effectLst/>
      </xdr:spPr>
      <xdr:txBody>
        <a:bodyPr vertOverflow="clip" horzOverflow="clip" wrap="square" lIns="0" tIns="0" rIns="0" bIns="0" rtlCol="0" anchor="ctr" anchorCtr="0" upright="1"/>
        <a:lstStyle/>
        <a:p>
          <a:pPr algn="ctr"/>
          <a:r>
            <a:rPr lang="en-US" sz="800"/>
            <a:t>0.2 </a:t>
          </a:r>
          <a:r>
            <a:rPr lang="en-US" sz="800">
              <a:sym typeface="Symbol"/>
            </a:rPr>
            <a:t> X &lt; 0.5</a:t>
          </a:r>
          <a:endParaRPr lang="en-US" sz="800"/>
        </a:p>
      </xdr:txBody>
    </xdr:sp>
    <xdr:clientData/>
  </xdr:twoCellAnchor>
  <xdr:twoCellAnchor>
    <xdr:from>
      <xdr:col>11</xdr:col>
      <xdr:colOff>390525</xdr:colOff>
      <xdr:row>0</xdr:row>
      <xdr:rowOff>3390900</xdr:rowOff>
    </xdr:from>
    <xdr:to>
      <xdr:col>13</xdr:col>
      <xdr:colOff>419100</xdr:colOff>
      <xdr:row>2</xdr:row>
      <xdr:rowOff>228600</xdr:rowOff>
    </xdr:to>
    <xdr:sp macro="" textlink="">
      <xdr:nvSpPr>
        <xdr:cNvPr id="4" name="Flowchart: Decision 3"/>
        <xdr:cNvSpPr/>
      </xdr:nvSpPr>
      <xdr:spPr bwMode="auto">
        <a:xfrm>
          <a:off x="8010525" y="3390900"/>
          <a:ext cx="1247775" cy="457200"/>
        </a:xfrm>
        <a:prstGeom prst="flowChartDecision">
          <a:avLst/>
        </a:prstGeom>
        <a:solidFill>
          <a:schemeClr val="accent6">
            <a:lumMod val="20000"/>
            <a:lumOff val="80000"/>
          </a:schemeClr>
        </a:solidFill>
        <a:ln w="9525" cap="flat" cmpd="sng" algn="ctr">
          <a:solidFill>
            <a:schemeClr val="bg2">
              <a:lumMod val="25000"/>
            </a:schemeClr>
          </a:solidFill>
          <a:prstDash val="solid"/>
          <a:round/>
          <a:headEnd type="none" w="med" len="med"/>
          <a:tailEnd type="none" w="med" len="med"/>
        </a:ln>
        <a:effectLst/>
      </xdr:spPr>
      <xdr:txBody>
        <a:bodyPr vertOverflow="clip" horzOverflow="clip" wrap="square" lIns="0" tIns="0" rIns="0" bIns="0" rtlCol="0" anchor="ctr" anchorCtr="0" upright="1"/>
        <a:lstStyle/>
        <a:p>
          <a:pPr algn="ctr"/>
          <a:r>
            <a:rPr lang="en-US" sz="900"/>
            <a:t>0.5 </a:t>
          </a:r>
          <a:r>
            <a:rPr lang="en-US" sz="900">
              <a:sym typeface="Symbol"/>
            </a:rPr>
            <a:t> X &lt; 0.8</a:t>
          </a:r>
          <a:endParaRPr lang="en-US" sz="900"/>
        </a:p>
      </xdr:txBody>
    </xdr:sp>
    <xdr:clientData/>
  </xdr:twoCellAnchor>
  <xdr:twoCellAnchor>
    <xdr:from>
      <xdr:col>9</xdr:col>
      <xdr:colOff>552450</xdr:colOff>
      <xdr:row>0</xdr:row>
      <xdr:rowOff>2809875</xdr:rowOff>
    </xdr:from>
    <xdr:to>
      <xdr:col>10</xdr:col>
      <xdr:colOff>490538</xdr:colOff>
      <xdr:row>0</xdr:row>
      <xdr:rowOff>2990850</xdr:rowOff>
    </xdr:to>
    <xdr:cxnSp macro="">
      <xdr:nvCxnSpPr>
        <xdr:cNvPr id="7" name="Elbow Connector 6"/>
        <xdr:cNvCxnSpPr>
          <a:stCxn id="2" idx="3"/>
          <a:endCxn id="3" idx="0"/>
        </xdr:cNvCxnSpPr>
      </xdr:nvCxnSpPr>
      <xdr:spPr bwMode="auto">
        <a:xfrm>
          <a:off x="6953250" y="2809875"/>
          <a:ext cx="547688" cy="180975"/>
        </a:xfrm>
        <a:prstGeom prst="bentConnector2">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11</xdr:col>
      <xdr:colOff>504825</xdr:colOff>
      <xdr:row>0</xdr:row>
      <xdr:rowOff>3219450</xdr:rowOff>
    </xdr:from>
    <xdr:to>
      <xdr:col>12</xdr:col>
      <xdr:colOff>404813</xdr:colOff>
      <xdr:row>0</xdr:row>
      <xdr:rowOff>3390900</xdr:rowOff>
    </xdr:to>
    <xdr:cxnSp macro="">
      <xdr:nvCxnSpPr>
        <xdr:cNvPr id="9" name="Elbow Connector 8"/>
        <xdr:cNvCxnSpPr>
          <a:stCxn id="3" idx="3"/>
          <a:endCxn id="4" idx="0"/>
        </xdr:cNvCxnSpPr>
      </xdr:nvCxnSpPr>
      <xdr:spPr bwMode="auto">
        <a:xfrm>
          <a:off x="8124825" y="3219450"/>
          <a:ext cx="509588" cy="171450"/>
        </a:xfrm>
        <a:prstGeom prst="bentConnector2">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13</xdr:col>
      <xdr:colOff>571500</xdr:colOff>
      <xdr:row>3</xdr:row>
      <xdr:rowOff>4762</xdr:rowOff>
    </xdr:from>
    <xdr:to>
      <xdr:col>14</xdr:col>
      <xdr:colOff>352425</xdr:colOff>
      <xdr:row>5</xdr:row>
      <xdr:rowOff>14287</xdr:rowOff>
    </xdr:to>
    <xdr:sp macro="" textlink="">
      <xdr:nvSpPr>
        <xdr:cNvPr id="10" name="Rectangle 9"/>
        <xdr:cNvSpPr/>
      </xdr:nvSpPr>
      <xdr:spPr bwMode="auto">
        <a:xfrm>
          <a:off x="9410700" y="3957637"/>
          <a:ext cx="390525" cy="342900"/>
        </a:xfrm>
        <a:prstGeom prst="rect">
          <a:avLst/>
        </a:prstGeom>
        <a:solidFill>
          <a:schemeClr val="accent6">
            <a:lumMod val="20000"/>
            <a:lumOff val="80000"/>
          </a:schemeClr>
        </a:solidFill>
        <a:ln w="9525" cap="flat" cmpd="sng" algn="ctr">
          <a:solidFill>
            <a:schemeClr val="bg2">
              <a:lumMod val="25000"/>
            </a:schemeClr>
          </a:solidFill>
          <a:prstDash val="solid"/>
          <a:round/>
          <a:headEnd type="none" w="med" len="med"/>
          <a:tailEnd type="none" w="med" len="med"/>
        </a:ln>
        <a:effectLst/>
      </xdr:spPr>
      <xdr:txBody>
        <a:bodyPr rot="0" spcFirstLastPara="0" vertOverflow="clip" horzOverflow="clip" vert="horz" wrap="square" lIns="0" tIns="0" rIns="0" bIns="0" numCol="1" spcCol="0" rtlCol="0" fromWordArt="0" anchor="ctr" anchorCtr="0" forceAA="0" upright="1" compatLnSpc="1">
          <a:prstTxWarp prst="textNoShape">
            <a:avLst/>
          </a:prstTxWarp>
          <a:noAutofit/>
        </a:bodyPr>
        <a:lstStyle/>
        <a:p>
          <a:pPr algn="ctr"/>
          <a:r>
            <a:rPr lang="en-US" sz="1100"/>
            <a:t>3</a:t>
          </a:r>
        </a:p>
      </xdr:txBody>
    </xdr:sp>
    <xdr:clientData/>
  </xdr:twoCellAnchor>
  <xdr:twoCellAnchor>
    <xdr:from>
      <xdr:col>8</xdr:col>
      <xdr:colOff>571500</xdr:colOff>
      <xdr:row>3</xdr:row>
      <xdr:rowOff>4762</xdr:rowOff>
    </xdr:from>
    <xdr:to>
      <xdr:col>9</xdr:col>
      <xdr:colOff>352425</xdr:colOff>
      <xdr:row>5</xdr:row>
      <xdr:rowOff>14287</xdr:rowOff>
    </xdr:to>
    <xdr:sp macro="" textlink="">
      <xdr:nvSpPr>
        <xdr:cNvPr id="11" name="Rectangle 10"/>
        <xdr:cNvSpPr/>
      </xdr:nvSpPr>
      <xdr:spPr bwMode="auto">
        <a:xfrm>
          <a:off x="6362700" y="3957637"/>
          <a:ext cx="390525" cy="342900"/>
        </a:xfrm>
        <a:prstGeom prst="rect">
          <a:avLst/>
        </a:prstGeom>
        <a:solidFill>
          <a:schemeClr val="accent6">
            <a:lumMod val="20000"/>
            <a:lumOff val="80000"/>
          </a:schemeClr>
        </a:solidFill>
        <a:ln w="9525" cap="flat" cmpd="sng" algn="ctr">
          <a:solidFill>
            <a:schemeClr val="bg2">
              <a:lumMod val="25000"/>
            </a:schemeClr>
          </a:solidFill>
          <a:prstDash val="solid"/>
          <a:round/>
          <a:headEnd type="none" w="med" len="med"/>
          <a:tailEnd type="none" w="med" len="med"/>
        </a:ln>
        <a:effectLst/>
      </xdr:spPr>
      <xdr:txBody>
        <a:bodyPr rot="0" spcFirstLastPara="0" vertOverflow="clip" horzOverflow="clip" vert="horz" wrap="square" lIns="0" tIns="0" rIns="0" bIns="0" numCol="1" spcCol="0" rtlCol="0" fromWordArt="0" anchor="ctr" anchorCtr="0" forceAA="0" upright="1" compatLnSpc="1">
          <a:prstTxWarp prst="textNoShape">
            <a:avLst/>
          </a:prstTxWarp>
          <a:noAutofit/>
        </a:bodyPr>
        <a:lstStyle/>
        <a:p>
          <a:pPr algn="ctr"/>
          <a:r>
            <a:rPr lang="en-US" sz="1100"/>
            <a:t>1</a:t>
          </a:r>
        </a:p>
      </xdr:txBody>
    </xdr:sp>
    <xdr:clientData/>
  </xdr:twoCellAnchor>
  <xdr:twoCellAnchor>
    <xdr:from>
      <xdr:col>11</xdr:col>
      <xdr:colOff>9525</xdr:colOff>
      <xdr:row>3</xdr:row>
      <xdr:rowOff>4762</xdr:rowOff>
    </xdr:from>
    <xdr:to>
      <xdr:col>11</xdr:col>
      <xdr:colOff>400050</xdr:colOff>
      <xdr:row>5</xdr:row>
      <xdr:rowOff>14287</xdr:rowOff>
    </xdr:to>
    <xdr:sp macro="" textlink="">
      <xdr:nvSpPr>
        <xdr:cNvPr id="12" name="Rectangle 11"/>
        <xdr:cNvSpPr/>
      </xdr:nvSpPr>
      <xdr:spPr bwMode="auto">
        <a:xfrm>
          <a:off x="7629525" y="3957637"/>
          <a:ext cx="390525" cy="342900"/>
        </a:xfrm>
        <a:prstGeom prst="rect">
          <a:avLst/>
        </a:prstGeom>
        <a:solidFill>
          <a:schemeClr val="accent6">
            <a:lumMod val="20000"/>
            <a:lumOff val="80000"/>
          </a:schemeClr>
        </a:solidFill>
        <a:ln w="9525" cap="flat" cmpd="sng" algn="ctr">
          <a:solidFill>
            <a:schemeClr val="bg2">
              <a:lumMod val="25000"/>
            </a:schemeClr>
          </a:solidFill>
          <a:prstDash val="solid"/>
          <a:round/>
          <a:headEnd type="none" w="med" len="med"/>
          <a:tailEnd type="none" w="med" len="med"/>
        </a:ln>
        <a:effectLst/>
      </xdr:spPr>
      <xdr:txBody>
        <a:bodyPr rot="0" spcFirstLastPara="0" vertOverflow="clip" horzOverflow="clip" vert="horz" wrap="square" lIns="0" tIns="0" rIns="0" bIns="0" numCol="1" spcCol="0" rtlCol="0" fromWordArt="0" anchor="ctr" anchorCtr="0" forceAA="0" upright="1" compatLnSpc="1">
          <a:prstTxWarp prst="textNoShape">
            <a:avLst/>
          </a:prstTxWarp>
          <a:noAutofit/>
        </a:bodyPr>
        <a:lstStyle/>
        <a:p>
          <a:pPr algn="ctr"/>
          <a:r>
            <a:rPr lang="en-US" sz="1100"/>
            <a:t>2</a:t>
          </a:r>
        </a:p>
      </xdr:txBody>
    </xdr:sp>
    <xdr:clientData/>
  </xdr:twoCellAnchor>
  <xdr:twoCellAnchor>
    <xdr:from>
      <xdr:col>6</xdr:col>
      <xdr:colOff>600075</xdr:colOff>
      <xdr:row>3</xdr:row>
      <xdr:rowOff>4762</xdr:rowOff>
    </xdr:from>
    <xdr:to>
      <xdr:col>7</xdr:col>
      <xdr:colOff>381000</xdr:colOff>
      <xdr:row>5</xdr:row>
      <xdr:rowOff>14287</xdr:rowOff>
    </xdr:to>
    <xdr:sp macro="" textlink="">
      <xdr:nvSpPr>
        <xdr:cNvPr id="13" name="Rectangle 12"/>
        <xdr:cNvSpPr/>
      </xdr:nvSpPr>
      <xdr:spPr bwMode="auto">
        <a:xfrm>
          <a:off x="5172075" y="3957637"/>
          <a:ext cx="390525" cy="342900"/>
        </a:xfrm>
        <a:prstGeom prst="rect">
          <a:avLst/>
        </a:prstGeom>
        <a:solidFill>
          <a:schemeClr val="accent6">
            <a:lumMod val="20000"/>
            <a:lumOff val="80000"/>
          </a:schemeClr>
        </a:solidFill>
        <a:ln w="9525" cap="flat" cmpd="sng" algn="ctr">
          <a:solidFill>
            <a:schemeClr val="bg2">
              <a:lumMod val="25000"/>
            </a:schemeClr>
          </a:solidFill>
          <a:prstDash val="solid"/>
          <a:round/>
          <a:headEnd type="none" w="med" len="med"/>
          <a:tailEnd type="none" w="med" len="med"/>
        </a:ln>
        <a:effectLst/>
      </xdr:spPr>
      <xdr:txBody>
        <a:bodyPr rot="0" spcFirstLastPara="0" vertOverflow="clip" horzOverflow="clip" vert="horz" wrap="square" lIns="0" tIns="0" rIns="0" bIns="0" numCol="1" spcCol="0" rtlCol="0" fromWordArt="0" anchor="ctr" anchorCtr="0" forceAA="0" upright="1" compatLnSpc="1">
          <a:prstTxWarp prst="textNoShape">
            <a:avLst/>
          </a:prstTxWarp>
          <a:noAutofit/>
        </a:bodyPr>
        <a:lstStyle/>
        <a:p>
          <a:pPr algn="ctr"/>
          <a:r>
            <a:rPr lang="en-US" sz="1100"/>
            <a:t>0</a:t>
          </a:r>
        </a:p>
      </xdr:txBody>
    </xdr:sp>
    <xdr:clientData/>
  </xdr:twoCellAnchor>
  <xdr:twoCellAnchor>
    <xdr:from>
      <xdr:col>8</xdr:col>
      <xdr:colOff>409575</xdr:colOff>
      <xdr:row>0</xdr:row>
      <xdr:rowOff>1847850</xdr:rowOff>
    </xdr:from>
    <xdr:to>
      <xdr:col>9</xdr:col>
      <xdr:colOff>38100</xdr:colOff>
      <xdr:row>0</xdr:row>
      <xdr:rowOff>2085975</xdr:rowOff>
    </xdr:to>
    <xdr:sp macro="" textlink="">
      <xdr:nvSpPr>
        <xdr:cNvPr id="14" name="Oval 13"/>
        <xdr:cNvSpPr/>
      </xdr:nvSpPr>
      <xdr:spPr bwMode="auto">
        <a:xfrm>
          <a:off x="6200775" y="1847850"/>
          <a:ext cx="238125" cy="238125"/>
        </a:xfrm>
        <a:prstGeom prst="ellipse">
          <a:avLst/>
        </a:prstGeom>
        <a:solidFill>
          <a:schemeClr val="accent6">
            <a:lumMod val="20000"/>
            <a:lumOff val="80000"/>
          </a:schemeClr>
        </a:solidFill>
        <a:ln w="9525" cap="flat" cmpd="sng" algn="ctr">
          <a:solidFill>
            <a:schemeClr val="bg2">
              <a:lumMod val="25000"/>
            </a:schemeClr>
          </a:solidFill>
          <a:prstDash val="solid"/>
          <a:round/>
          <a:headEnd type="none" w="med" len="med"/>
          <a:tailEnd type="none" w="med" len="med"/>
        </a:ln>
        <a:effectLst/>
      </xdr:spPr>
      <xdr:txBody>
        <a:bodyPr rot="0" spcFirstLastPara="0" vertOverflow="clip" horzOverflow="clip" vert="horz" wrap="square" lIns="0" tIns="0" rIns="0" bIns="0" numCol="1" spcCol="0" rtlCol="0" fromWordArt="0" anchor="t" anchorCtr="0" forceAA="0" upright="1" compatLnSpc="1">
          <a:prstTxWarp prst="textNoShape">
            <a:avLst/>
          </a:prstTxWarp>
          <a:noAutofit/>
        </a:bodyPr>
        <a:lstStyle/>
        <a:p>
          <a:pPr algn="l"/>
          <a:endParaRPr lang="en-US" sz="1100"/>
        </a:p>
      </xdr:txBody>
    </xdr:sp>
    <xdr:clientData/>
  </xdr:twoCellAnchor>
  <xdr:twoCellAnchor>
    <xdr:from>
      <xdr:col>8</xdr:col>
      <xdr:colOff>419100</xdr:colOff>
      <xdr:row>9</xdr:row>
      <xdr:rowOff>209550</xdr:rowOff>
    </xdr:from>
    <xdr:to>
      <xdr:col>9</xdr:col>
      <xdr:colOff>47625</xdr:colOff>
      <xdr:row>10</xdr:row>
      <xdr:rowOff>0</xdr:rowOff>
    </xdr:to>
    <xdr:sp macro="" textlink="">
      <xdr:nvSpPr>
        <xdr:cNvPr id="15" name="Oval 14"/>
        <xdr:cNvSpPr/>
      </xdr:nvSpPr>
      <xdr:spPr bwMode="auto">
        <a:xfrm>
          <a:off x="6210300" y="5143500"/>
          <a:ext cx="238125" cy="238125"/>
        </a:xfrm>
        <a:prstGeom prst="ellipse">
          <a:avLst/>
        </a:prstGeom>
        <a:solidFill>
          <a:schemeClr val="accent6">
            <a:lumMod val="20000"/>
            <a:lumOff val="80000"/>
          </a:schemeClr>
        </a:solidFill>
        <a:ln w="9525" cap="flat" cmpd="sng" algn="ctr">
          <a:solidFill>
            <a:schemeClr val="bg2">
              <a:lumMod val="25000"/>
            </a:schemeClr>
          </a:solidFill>
          <a:prstDash val="solid"/>
          <a:round/>
          <a:headEnd type="none" w="med" len="med"/>
          <a:tailEnd type="none" w="med" len="med"/>
        </a:ln>
        <a:effectLst/>
      </xdr:spPr>
      <xdr:txBody>
        <a:bodyPr rot="0" spcFirstLastPara="0" vertOverflow="clip" horzOverflow="clip" vert="horz" wrap="square" lIns="0" tIns="0" rIns="0" bIns="0" numCol="1" spcCol="0" rtlCol="0" fromWordArt="0" anchor="t" anchorCtr="0" forceAA="0" upright="1" compatLnSpc="1">
          <a:prstTxWarp prst="textNoShape">
            <a:avLst/>
          </a:prstTxWarp>
          <a:noAutofit/>
        </a:bodyPr>
        <a:lstStyle/>
        <a:p>
          <a:pPr algn="l"/>
          <a:endParaRPr lang="en-US" sz="1100"/>
        </a:p>
      </xdr:txBody>
    </xdr:sp>
    <xdr:clientData/>
  </xdr:twoCellAnchor>
  <xdr:twoCellAnchor>
    <xdr:from>
      <xdr:col>10</xdr:col>
      <xdr:colOff>371475</xdr:colOff>
      <xdr:row>7</xdr:row>
      <xdr:rowOff>19050</xdr:rowOff>
    </xdr:from>
    <xdr:to>
      <xdr:col>11</xdr:col>
      <xdr:colOff>0</xdr:colOff>
      <xdr:row>8</xdr:row>
      <xdr:rowOff>95250</xdr:rowOff>
    </xdr:to>
    <xdr:sp macro="" textlink="">
      <xdr:nvSpPr>
        <xdr:cNvPr id="16" name="Oval 15"/>
        <xdr:cNvSpPr/>
      </xdr:nvSpPr>
      <xdr:spPr bwMode="auto">
        <a:xfrm>
          <a:off x="7381875" y="4629150"/>
          <a:ext cx="238125" cy="238125"/>
        </a:xfrm>
        <a:prstGeom prst="ellipse">
          <a:avLst/>
        </a:prstGeom>
        <a:solidFill>
          <a:schemeClr val="accent6">
            <a:lumMod val="20000"/>
            <a:lumOff val="80000"/>
          </a:schemeClr>
        </a:solidFill>
        <a:ln w="9525" cap="flat" cmpd="sng" algn="ctr">
          <a:solidFill>
            <a:schemeClr val="bg2">
              <a:lumMod val="25000"/>
            </a:schemeClr>
          </a:solidFill>
          <a:prstDash val="solid"/>
          <a:round/>
          <a:headEnd type="none" w="med" len="med"/>
          <a:tailEnd type="none" w="med" len="med"/>
        </a:ln>
        <a:effectLst/>
      </xdr:spPr>
      <xdr:txBody>
        <a:bodyPr rot="0" spcFirstLastPara="0" vertOverflow="clip" horzOverflow="clip" vert="horz" wrap="square" lIns="0" tIns="0" rIns="0" bIns="0" numCol="1" spcCol="0" rtlCol="0" fromWordArt="0" anchor="t" anchorCtr="0" forceAA="0" upright="1" compatLnSpc="1">
          <a:prstTxWarp prst="textNoShape">
            <a:avLst/>
          </a:prstTxWarp>
          <a:noAutofit/>
        </a:bodyPr>
        <a:lstStyle/>
        <a:p>
          <a:pPr algn="l"/>
          <a:endParaRPr lang="en-US" sz="1100"/>
        </a:p>
      </xdr:txBody>
    </xdr:sp>
    <xdr:clientData/>
  </xdr:twoCellAnchor>
  <xdr:twoCellAnchor>
    <xdr:from>
      <xdr:col>12</xdr:col>
      <xdr:colOff>285750</xdr:colOff>
      <xdr:row>5</xdr:row>
      <xdr:rowOff>95250</xdr:rowOff>
    </xdr:from>
    <xdr:to>
      <xdr:col>12</xdr:col>
      <xdr:colOff>523875</xdr:colOff>
      <xdr:row>7</xdr:row>
      <xdr:rowOff>9525</xdr:rowOff>
    </xdr:to>
    <xdr:sp macro="" textlink="">
      <xdr:nvSpPr>
        <xdr:cNvPr id="17" name="Oval 16"/>
        <xdr:cNvSpPr/>
      </xdr:nvSpPr>
      <xdr:spPr bwMode="auto">
        <a:xfrm>
          <a:off x="8515350" y="4381500"/>
          <a:ext cx="238125" cy="238125"/>
        </a:xfrm>
        <a:prstGeom prst="ellipse">
          <a:avLst/>
        </a:prstGeom>
        <a:solidFill>
          <a:schemeClr val="accent6">
            <a:lumMod val="20000"/>
            <a:lumOff val="80000"/>
          </a:schemeClr>
        </a:solidFill>
        <a:ln w="9525" cap="flat" cmpd="sng" algn="ctr">
          <a:solidFill>
            <a:schemeClr val="bg2">
              <a:lumMod val="25000"/>
            </a:schemeClr>
          </a:solidFill>
          <a:prstDash val="solid"/>
          <a:round/>
          <a:headEnd type="none" w="med" len="med"/>
          <a:tailEnd type="none" w="med" len="med"/>
        </a:ln>
        <a:effectLst/>
      </xdr:spPr>
      <xdr:txBody>
        <a:bodyPr rot="0" spcFirstLastPara="0" vertOverflow="clip" horzOverflow="clip" vert="horz" wrap="square" lIns="0" tIns="0" rIns="0" bIns="0" numCol="1" spcCol="0" rtlCol="0" fromWordArt="0" anchor="t" anchorCtr="0" forceAA="0" upright="1" compatLnSpc="1">
          <a:prstTxWarp prst="textNoShape">
            <a:avLst/>
          </a:prstTxWarp>
          <a:noAutofit/>
        </a:bodyPr>
        <a:lstStyle/>
        <a:p>
          <a:pPr algn="l"/>
          <a:endParaRPr lang="en-US" sz="1100"/>
        </a:p>
      </xdr:txBody>
    </xdr:sp>
    <xdr:clientData/>
  </xdr:twoCellAnchor>
  <xdr:twoCellAnchor>
    <xdr:from>
      <xdr:col>13</xdr:col>
      <xdr:colOff>419100</xdr:colOff>
      <xdr:row>2</xdr:row>
      <xdr:rowOff>0</xdr:rowOff>
    </xdr:from>
    <xdr:to>
      <xdr:col>14</xdr:col>
      <xdr:colOff>157163</xdr:colOff>
      <xdr:row>3</xdr:row>
      <xdr:rowOff>4762</xdr:rowOff>
    </xdr:to>
    <xdr:cxnSp macro="">
      <xdr:nvCxnSpPr>
        <xdr:cNvPr id="19" name="Elbow Connector 18"/>
        <xdr:cNvCxnSpPr>
          <a:stCxn id="4" idx="3"/>
          <a:endCxn id="10" idx="0"/>
        </xdr:cNvCxnSpPr>
      </xdr:nvCxnSpPr>
      <xdr:spPr bwMode="auto">
        <a:xfrm>
          <a:off x="9258300" y="3619500"/>
          <a:ext cx="347663" cy="338137"/>
        </a:xfrm>
        <a:prstGeom prst="bentConnector2">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11</xdr:col>
      <xdr:colOff>204789</xdr:colOff>
      <xdr:row>1</xdr:row>
      <xdr:rowOff>161924</xdr:rowOff>
    </xdr:from>
    <xdr:to>
      <xdr:col>11</xdr:col>
      <xdr:colOff>390526</xdr:colOff>
      <xdr:row>3</xdr:row>
      <xdr:rowOff>4761</xdr:rowOff>
    </xdr:to>
    <xdr:cxnSp macro="">
      <xdr:nvCxnSpPr>
        <xdr:cNvPr id="21" name="Elbow Connector 20"/>
        <xdr:cNvCxnSpPr>
          <a:stCxn id="4" idx="1"/>
          <a:endCxn id="12" idx="0"/>
        </xdr:cNvCxnSpPr>
      </xdr:nvCxnSpPr>
      <xdr:spPr bwMode="auto">
        <a:xfrm rot="10800000" flipV="1">
          <a:off x="7824789" y="3619499"/>
          <a:ext cx="185737" cy="338137"/>
        </a:xfrm>
        <a:prstGeom prst="bentConnector2">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11</xdr:col>
      <xdr:colOff>204788</xdr:colOff>
      <xdr:row>5</xdr:row>
      <xdr:rowOff>14287</xdr:rowOff>
    </xdr:from>
    <xdr:to>
      <xdr:col>12</xdr:col>
      <xdr:colOff>285750</xdr:colOff>
      <xdr:row>6</xdr:row>
      <xdr:rowOff>52388</xdr:rowOff>
    </xdr:to>
    <xdr:cxnSp macro="">
      <xdr:nvCxnSpPr>
        <xdr:cNvPr id="23" name="Elbow Connector 22"/>
        <xdr:cNvCxnSpPr>
          <a:stCxn id="12" idx="2"/>
          <a:endCxn id="17" idx="2"/>
        </xdr:cNvCxnSpPr>
      </xdr:nvCxnSpPr>
      <xdr:spPr bwMode="auto">
        <a:xfrm rot="16200000" flipH="1">
          <a:off x="8070056" y="4055269"/>
          <a:ext cx="200026" cy="690562"/>
        </a:xfrm>
        <a:prstGeom prst="bentConnector2">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523875</xdr:colOff>
      <xdr:row>5</xdr:row>
      <xdr:rowOff>14287</xdr:rowOff>
    </xdr:from>
    <xdr:to>
      <xdr:col>14</xdr:col>
      <xdr:colOff>157163</xdr:colOff>
      <xdr:row>6</xdr:row>
      <xdr:rowOff>52388</xdr:rowOff>
    </xdr:to>
    <xdr:cxnSp macro="">
      <xdr:nvCxnSpPr>
        <xdr:cNvPr id="25" name="Elbow Connector 24"/>
        <xdr:cNvCxnSpPr>
          <a:stCxn id="10" idx="2"/>
          <a:endCxn id="17" idx="6"/>
        </xdr:cNvCxnSpPr>
      </xdr:nvCxnSpPr>
      <xdr:spPr bwMode="auto">
        <a:xfrm rot="5400000">
          <a:off x="9079706" y="3974306"/>
          <a:ext cx="200026" cy="852488"/>
        </a:xfrm>
        <a:prstGeom prst="bentConnector2">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9</xdr:col>
      <xdr:colOff>157164</xdr:colOff>
      <xdr:row>0</xdr:row>
      <xdr:rowOff>3219449</xdr:rowOff>
    </xdr:from>
    <xdr:to>
      <xdr:col>9</xdr:col>
      <xdr:colOff>476251</xdr:colOff>
      <xdr:row>3</xdr:row>
      <xdr:rowOff>4761</xdr:rowOff>
    </xdr:to>
    <xdr:cxnSp macro="">
      <xdr:nvCxnSpPr>
        <xdr:cNvPr id="27" name="Elbow Connector 26"/>
        <xdr:cNvCxnSpPr>
          <a:stCxn id="3" idx="1"/>
          <a:endCxn id="11" idx="0"/>
        </xdr:cNvCxnSpPr>
      </xdr:nvCxnSpPr>
      <xdr:spPr bwMode="auto">
        <a:xfrm rot="10800000" flipV="1">
          <a:off x="6557964" y="3219449"/>
          <a:ext cx="319087" cy="738187"/>
        </a:xfrm>
        <a:prstGeom prst="bentConnector2">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9</xdr:col>
      <xdr:colOff>157163</xdr:colOff>
      <xdr:row>5</xdr:row>
      <xdr:rowOff>14287</xdr:rowOff>
    </xdr:from>
    <xdr:to>
      <xdr:col>10</xdr:col>
      <xdr:colOff>371475</xdr:colOff>
      <xdr:row>7</xdr:row>
      <xdr:rowOff>138113</xdr:rowOff>
    </xdr:to>
    <xdr:cxnSp macro="">
      <xdr:nvCxnSpPr>
        <xdr:cNvPr id="29" name="Elbow Connector 28"/>
        <xdr:cNvCxnSpPr>
          <a:stCxn id="11" idx="2"/>
          <a:endCxn id="16" idx="2"/>
        </xdr:cNvCxnSpPr>
      </xdr:nvCxnSpPr>
      <xdr:spPr bwMode="auto">
        <a:xfrm rot="16200000" flipH="1">
          <a:off x="6746081" y="4112419"/>
          <a:ext cx="447676" cy="823912"/>
        </a:xfrm>
        <a:prstGeom prst="bentConnector2">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11</xdr:col>
      <xdr:colOff>0</xdr:colOff>
      <xdr:row>7</xdr:row>
      <xdr:rowOff>9526</xdr:rowOff>
    </xdr:from>
    <xdr:to>
      <xdr:col>12</xdr:col>
      <xdr:colOff>404813</xdr:colOff>
      <xdr:row>7</xdr:row>
      <xdr:rowOff>138114</xdr:rowOff>
    </xdr:to>
    <xdr:cxnSp macro="">
      <xdr:nvCxnSpPr>
        <xdr:cNvPr id="31" name="Elbow Connector 30"/>
        <xdr:cNvCxnSpPr>
          <a:stCxn id="17" idx="4"/>
          <a:endCxn id="16" idx="6"/>
        </xdr:cNvCxnSpPr>
      </xdr:nvCxnSpPr>
      <xdr:spPr bwMode="auto">
        <a:xfrm rot="5400000">
          <a:off x="8062913" y="4176713"/>
          <a:ext cx="128588" cy="1014413"/>
        </a:xfrm>
        <a:prstGeom prst="bentConnector2">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7</xdr:col>
      <xdr:colOff>185738</xdr:colOff>
      <xdr:row>5</xdr:row>
      <xdr:rowOff>14287</xdr:rowOff>
    </xdr:from>
    <xdr:to>
      <xdr:col>8</xdr:col>
      <xdr:colOff>419100</xdr:colOff>
      <xdr:row>9</xdr:row>
      <xdr:rowOff>328613</xdr:rowOff>
    </xdr:to>
    <xdr:cxnSp macro="">
      <xdr:nvCxnSpPr>
        <xdr:cNvPr id="33" name="Elbow Connector 32"/>
        <xdr:cNvCxnSpPr>
          <a:stCxn id="13" idx="2"/>
          <a:endCxn id="15" idx="2"/>
        </xdr:cNvCxnSpPr>
      </xdr:nvCxnSpPr>
      <xdr:spPr bwMode="auto">
        <a:xfrm rot="16200000" flipH="1">
          <a:off x="5307806" y="4360069"/>
          <a:ext cx="962026" cy="842962"/>
        </a:xfrm>
        <a:prstGeom prst="bentConnector2">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9</xdr:col>
      <xdr:colOff>47625</xdr:colOff>
      <xdr:row>8</xdr:row>
      <xdr:rowOff>95251</xdr:rowOff>
    </xdr:from>
    <xdr:to>
      <xdr:col>10</xdr:col>
      <xdr:colOff>490538</xdr:colOff>
      <xdr:row>9</xdr:row>
      <xdr:rowOff>328614</xdr:rowOff>
    </xdr:to>
    <xdr:cxnSp macro="">
      <xdr:nvCxnSpPr>
        <xdr:cNvPr id="35" name="Elbow Connector 34"/>
        <xdr:cNvCxnSpPr>
          <a:stCxn id="16" idx="4"/>
          <a:endCxn id="15" idx="6"/>
        </xdr:cNvCxnSpPr>
      </xdr:nvCxnSpPr>
      <xdr:spPr bwMode="auto">
        <a:xfrm rot="5400000">
          <a:off x="6777038" y="4538663"/>
          <a:ext cx="395288" cy="1052513"/>
        </a:xfrm>
        <a:prstGeom prst="bentConnector2">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7</xdr:col>
      <xdr:colOff>185739</xdr:colOff>
      <xdr:row>0</xdr:row>
      <xdr:rowOff>2809875</xdr:rowOff>
    </xdr:from>
    <xdr:to>
      <xdr:col>7</xdr:col>
      <xdr:colOff>523876</xdr:colOff>
      <xdr:row>3</xdr:row>
      <xdr:rowOff>4762</xdr:rowOff>
    </xdr:to>
    <xdr:cxnSp macro="">
      <xdr:nvCxnSpPr>
        <xdr:cNvPr id="37" name="Elbow Connector 36"/>
        <xdr:cNvCxnSpPr>
          <a:stCxn id="2" idx="1"/>
          <a:endCxn id="13" idx="0"/>
        </xdr:cNvCxnSpPr>
      </xdr:nvCxnSpPr>
      <xdr:spPr bwMode="auto">
        <a:xfrm rot="10800000" flipV="1">
          <a:off x="5367339" y="2809875"/>
          <a:ext cx="338137" cy="1147762"/>
        </a:xfrm>
        <a:prstGeom prst="bentConnector2">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8</xdr:col>
      <xdr:colOff>528638</xdr:colOff>
      <xdr:row>0</xdr:row>
      <xdr:rowOff>2085975</xdr:rowOff>
    </xdr:from>
    <xdr:to>
      <xdr:col>8</xdr:col>
      <xdr:colOff>538162</xdr:colOff>
      <xdr:row>0</xdr:row>
      <xdr:rowOff>2209800</xdr:rowOff>
    </xdr:to>
    <xdr:cxnSp macro="">
      <xdr:nvCxnSpPr>
        <xdr:cNvPr id="39" name="Straight Arrow Connector 38"/>
        <xdr:cNvCxnSpPr>
          <a:stCxn id="14" idx="4"/>
          <a:endCxn id="49" idx="0"/>
        </xdr:cNvCxnSpPr>
      </xdr:nvCxnSpPr>
      <xdr:spPr bwMode="auto">
        <a:xfrm>
          <a:off x="6319838" y="2085975"/>
          <a:ext cx="9524" cy="123825"/>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8</xdr:col>
      <xdr:colOff>538163</xdr:colOff>
      <xdr:row>10</xdr:row>
      <xdr:rowOff>0</xdr:rowOff>
    </xdr:from>
    <xdr:to>
      <xdr:col>8</xdr:col>
      <xdr:colOff>547688</xdr:colOff>
      <xdr:row>11</xdr:row>
      <xdr:rowOff>123825</xdr:rowOff>
    </xdr:to>
    <xdr:cxnSp macro="">
      <xdr:nvCxnSpPr>
        <xdr:cNvPr id="40" name="Straight Arrow Connector 39"/>
        <xdr:cNvCxnSpPr>
          <a:stCxn id="15" idx="4"/>
        </xdr:cNvCxnSpPr>
      </xdr:nvCxnSpPr>
      <xdr:spPr bwMode="auto">
        <a:xfrm>
          <a:off x="6329363" y="5381625"/>
          <a:ext cx="9525" cy="28575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xdr:col>
      <xdr:colOff>161925</xdr:colOff>
      <xdr:row>13</xdr:row>
      <xdr:rowOff>104775</xdr:rowOff>
    </xdr:from>
    <xdr:to>
      <xdr:col>10</xdr:col>
      <xdr:colOff>209550</xdr:colOff>
      <xdr:row>17</xdr:row>
      <xdr:rowOff>85725</xdr:rowOff>
    </xdr:to>
    <xdr:sp macro="" textlink="">
      <xdr:nvSpPr>
        <xdr:cNvPr id="45" name="Rectangular Callout 44"/>
        <xdr:cNvSpPr/>
      </xdr:nvSpPr>
      <xdr:spPr bwMode="auto">
        <a:xfrm>
          <a:off x="923925" y="5972175"/>
          <a:ext cx="6296025" cy="628650"/>
        </a:xfrm>
        <a:prstGeom prst="wedgeRectCallout">
          <a:avLst>
            <a:gd name="adj1" fmla="val 6631"/>
            <a:gd name="adj2" fmla="val -285985"/>
          </a:avLst>
        </a:prstGeom>
        <a:solidFill>
          <a:schemeClr val="accent6">
            <a:lumMod val="20000"/>
            <a:lumOff val="80000"/>
            <a:alpha val="41000"/>
          </a:schemeClr>
        </a:solidFill>
        <a:ln w="9525" cap="flat" cmpd="sng" algn="ctr">
          <a:solidFill>
            <a:schemeClr val="bg2">
              <a:lumMod val="25000"/>
            </a:schemeClr>
          </a:solidFill>
          <a:prstDash val="solid"/>
          <a:round/>
          <a:headEnd type="none" w="med" len="med"/>
          <a:tailEnd type="none" w="med" len="med"/>
        </a:ln>
        <a:effectLst/>
      </xdr:spPr>
      <xdr:txBody>
        <a:bodyPr rot="0" spcFirstLastPara="0" vertOverflow="clip" horzOverflow="clip" vert="horz" wrap="square" lIns="0" tIns="0" rIns="0" bIns="0" numCol="1" spcCol="0" rtlCol="0" fromWordArt="0" anchor="ctr" anchorCtr="0" forceAA="0" upright="1" compatLnSpc="1">
          <a:prstTxWarp prst="textNoShape">
            <a:avLst/>
          </a:prstTxWarp>
          <a:noAutofit/>
        </a:bodyPr>
        <a:lstStyle/>
        <a:p>
          <a:pPr algn="ctr"/>
          <a:r>
            <a:rPr lang="en-US" sz="1400"/>
            <a:t>=IF(</a:t>
          </a:r>
          <a:r>
            <a:rPr lang="en-US" sz="1400">
              <a:solidFill>
                <a:srgbClr val="00B0F0"/>
              </a:solidFill>
            </a:rPr>
            <a:t>random_number</a:t>
          </a:r>
          <a:r>
            <a:rPr lang="en-US" sz="1400"/>
            <a:t>&lt;</a:t>
          </a:r>
          <a:r>
            <a:rPr lang="en-US" sz="1400">
              <a:solidFill>
                <a:srgbClr val="00B050"/>
              </a:solidFill>
            </a:rPr>
            <a:t>C4</a:t>
          </a:r>
          <a:r>
            <a:rPr lang="en-US" sz="1400"/>
            <a:t>,0,IF(</a:t>
          </a:r>
          <a:r>
            <a:rPr lang="en-US" sz="1400">
              <a:solidFill>
                <a:srgbClr val="00B0F0"/>
              </a:solidFill>
            </a:rPr>
            <a:t>random_number</a:t>
          </a:r>
          <a:r>
            <a:rPr lang="en-US" sz="1400"/>
            <a:t>&lt;</a:t>
          </a:r>
          <a:r>
            <a:rPr lang="en-US" sz="1400">
              <a:solidFill>
                <a:srgbClr val="FF0000"/>
              </a:solidFill>
            </a:rPr>
            <a:t>C5</a:t>
          </a:r>
          <a:r>
            <a:rPr lang="en-US" sz="1400"/>
            <a:t>,1,IF(</a:t>
          </a:r>
          <a:r>
            <a:rPr lang="en-US" sz="1400">
              <a:solidFill>
                <a:srgbClr val="00B0F0"/>
              </a:solidFill>
            </a:rPr>
            <a:t>random_number</a:t>
          </a:r>
          <a:r>
            <a:rPr lang="en-US" sz="1400"/>
            <a:t>&lt;</a:t>
          </a:r>
          <a:r>
            <a:rPr lang="en-US" sz="1400">
              <a:solidFill>
                <a:srgbClr val="7030A0"/>
              </a:solidFill>
            </a:rPr>
            <a:t>C6</a:t>
          </a:r>
          <a:r>
            <a:rPr lang="en-US" sz="1400"/>
            <a:t>,2,3)))</a:t>
          </a:r>
        </a:p>
      </xdr:txBody>
    </xdr:sp>
    <xdr:clientData/>
  </xdr:twoCellAnchor>
  <xdr:twoCellAnchor>
    <xdr:from>
      <xdr:col>8</xdr:col>
      <xdr:colOff>57149</xdr:colOff>
      <xdr:row>0</xdr:row>
      <xdr:rowOff>2209800</xdr:rowOff>
    </xdr:from>
    <xdr:to>
      <xdr:col>9</xdr:col>
      <xdr:colOff>409574</xdr:colOff>
      <xdr:row>0</xdr:row>
      <xdr:rowOff>2428875</xdr:rowOff>
    </xdr:to>
    <xdr:sp macro="" textlink="">
      <xdr:nvSpPr>
        <xdr:cNvPr id="49" name="Rectangle 48"/>
        <xdr:cNvSpPr/>
      </xdr:nvSpPr>
      <xdr:spPr bwMode="auto">
        <a:xfrm>
          <a:off x="5848349" y="2209800"/>
          <a:ext cx="962025" cy="219075"/>
        </a:xfrm>
        <a:prstGeom prst="rect">
          <a:avLst/>
        </a:prstGeom>
        <a:solidFill>
          <a:schemeClr val="accent6">
            <a:lumMod val="20000"/>
            <a:lumOff val="80000"/>
          </a:schemeClr>
        </a:solidFill>
        <a:ln w="9525" cap="flat" cmpd="sng" algn="ctr">
          <a:solidFill>
            <a:schemeClr val="bg2">
              <a:lumMod val="25000"/>
            </a:schemeClr>
          </a:solidFill>
          <a:prstDash val="solid"/>
          <a:round/>
          <a:headEnd type="none" w="med" len="med"/>
          <a:tailEnd type="none" w="med" len="med"/>
        </a:ln>
        <a:effectLst/>
      </xdr:spPr>
      <xdr:txBody>
        <a:bodyPr rot="0" spcFirstLastPara="0" vertOverflow="clip" horzOverflow="clip" vert="horz" wrap="square" lIns="0" tIns="0" rIns="0" bIns="0" numCol="1" spcCol="0" rtlCol="0" fromWordArt="0" anchor="ctr" anchorCtr="0" forceAA="0" upright="1" compatLnSpc="1">
          <a:prstTxWarp prst="textNoShape">
            <a:avLst/>
          </a:prstTxWarp>
          <a:noAutofit/>
        </a:bodyPr>
        <a:lstStyle/>
        <a:p>
          <a:pPr algn="ctr"/>
          <a:r>
            <a:rPr lang="en-US" sz="800"/>
            <a:t>Pick random X</a:t>
          </a:r>
        </a:p>
      </xdr:txBody>
    </xdr:sp>
    <xdr:clientData/>
  </xdr:twoCellAnchor>
  <xdr:twoCellAnchor>
    <xdr:from>
      <xdr:col>8</xdr:col>
      <xdr:colOff>538162</xdr:colOff>
      <xdr:row>0</xdr:row>
      <xdr:rowOff>2428875</xdr:rowOff>
    </xdr:from>
    <xdr:to>
      <xdr:col>8</xdr:col>
      <xdr:colOff>538163</xdr:colOff>
      <xdr:row>0</xdr:row>
      <xdr:rowOff>2581275</xdr:rowOff>
    </xdr:to>
    <xdr:cxnSp macro="">
      <xdr:nvCxnSpPr>
        <xdr:cNvPr id="53" name="Straight Arrow Connector 52"/>
        <xdr:cNvCxnSpPr>
          <a:stCxn id="49" idx="2"/>
          <a:endCxn id="2" idx="0"/>
        </xdr:cNvCxnSpPr>
      </xdr:nvCxnSpPr>
      <xdr:spPr bwMode="auto">
        <a:xfrm>
          <a:off x="6329362" y="2428875"/>
          <a:ext cx="1" cy="15240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editAs="oneCell">
    <xdr:from>
      <xdr:col>14</xdr:col>
      <xdr:colOff>581025</xdr:colOff>
      <xdr:row>0</xdr:row>
      <xdr:rowOff>2819400</xdr:rowOff>
    </xdr:from>
    <xdr:to>
      <xdr:col>22</xdr:col>
      <xdr:colOff>238125</xdr:colOff>
      <xdr:row>11</xdr:row>
      <xdr:rowOff>0</xdr:rowOff>
    </xdr:to>
    <xdr:pic>
      <xdr:nvPicPr>
        <xdr:cNvPr id="34" name="Picture 33" descr="image010.jpg"/>
        <xdr:cNvPicPr>
          <a:picLocks noChangeAspect="1"/>
        </xdr:cNvPicPr>
      </xdr:nvPicPr>
      <xdr:blipFill>
        <a:blip xmlns:r="http://schemas.openxmlformats.org/officeDocument/2006/relationships" r:embed="rId1" cstate="print"/>
        <a:stretch>
          <a:fillRect/>
        </a:stretch>
      </xdr:blipFill>
      <xdr:spPr>
        <a:xfrm>
          <a:off x="10029825" y="2819400"/>
          <a:ext cx="4533900" cy="2724150"/>
        </a:xfrm>
        <a:prstGeom prst="rect">
          <a:avLst/>
        </a:prstGeom>
      </xdr:spPr>
    </xdr:pic>
    <xdr:clientData/>
  </xdr:twoCellAnchor>
  <xdr:twoCellAnchor editAs="oneCell">
    <xdr:from>
      <xdr:col>12</xdr:col>
      <xdr:colOff>28575</xdr:colOff>
      <xdr:row>0</xdr:row>
      <xdr:rowOff>95250</xdr:rowOff>
    </xdr:from>
    <xdr:to>
      <xdr:col>19</xdr:col>
      <xdr:colOff>257175</xdr:colOff>
      <xdr:row>0</xdr:row>
      <xdr:rowOff>2790825</xdr:rowOff>
    </xdr:to>
    <xdr:pic>
      <xdr:nvPicPr>
        <xdr:cNvPr id="36" name="Picture 35" descr="image012.jpg"/>
        <xdr:cNvPicPr>
          <a:picLocks noChangeAspect="1"/>
        </xdr:cNvPicPr>
      </xdr:nvPicPr>
      <xdr:blipFill>
        <a:blip xmlns:r="http://schemas.openxmlformats.org/officeDocument/2006/relationships" r:embed="rId2" cstate="print"/>
        <a:stretch>
          <a:fillRect/>
        </a:stretch>
      </xdr:blipFill>
      <xdr:spPr>
        <a:xfrm>
          <a:off x="8258175" y="95250"/>
          <a:ext cx="4495800" cy="26955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523875</xdr:colOff>
      <xdr:row>0</xdr:row>
      <xdr:rowOff>2581275</xdr:rowOff>
    </xdr:from>
    <xdr:to>
      <xdr:col>9</xdr:col>
      <xdr:colOff>552450</xdr:colOff>
      <xdr:row>0</xdr:row>
      <xdr:rowOff>3038475</xdr:rowOff>
    </xdr:to>
    <xdr:sp macro="" textlink="">
      <xdr:nvSpPr>
        <xdr:cNvPr id="2" name="Flowchart: Decision 1"/>
        <xdr:cNvSpPr/>
      </xdr:nvSpPr>
      <xdr:spPr bwMode="auto">
        <a:xfrm>
          <a:off x="5705475" y="2581275"/>
          <a:ext cx="1247775" cy="457200"/>
        </a:xfrm>
        <a:prstGeom prst="flowChartDecision">
          <a:avLst/>
        </a:prstGeom>
        <a:solidFill>
          <a:schemeClr val="accent6">
            <a:lumMod val="20000"/>
            <a:lumOff val="80000"/>
          </a:schemeClr>
        </a:solidFill>
        <a:ln w="9525" cap="flat" cmpd="sng" algn="ctr">
          <a:solidFill>
            <a:schemeClr val="bg2">
              <a:lumMod val="25000"/>
            </a:schemeClr>
          </a:solidFill>
          <a:prstDash val="solid"/>
          <a:round/>
          <a:headEnd type="none" w="med" len="med"/>
          <a:tailEnd type="none" w="med" len="med"/>
        </a:ln>
        <a:effectLst/>
      </xdr:spPr>
      <xdr:txBody>
        <a:bodyPr vertOverflow="clip" horzOverflow="clip" wrap="square" lIns="0" tIns="0" rIns="0" bIns="0" rtlCol="0" anchor="ctr" anchorCtr="0" upright="1"/>
        <a:lstStyle/>
        <a:p>
          <a:pPr algn="ctr"/>
          <a:r>
            <a:rPr lang="en-US" sz="800"/>
            <a:t>0 </a:t>
          </a:r>
          <a:r>
            <a:rPr lang="en-US" sz="800">
              <a:sym typeface="Symbol"/>
            </a:rPr>
            <a:t> X &lt; 0.2</a:t>
          </a:r>
          <a:endParaRPr lang="en-US" sz="800"/>
        </a:p>
      </xdr:txBody>
    </xdr:sp>
    <xdr:clientData/>
  </xdr:twoCellAnchor>
  <xdr:twoCellAnchor>
    <xdr:from>
      <xdr:col>9</xdr:col>
      <xdr:colOff>476250</xdr:colOff>
      <xdr:row>0</xdr:row>
      <xdr:rowOff>2990850</xdr:rowOff>
    </xdr:from>
    <xdr:to>
      <xdr:col>11</xdr:col>
      <xdr:colOff>504825</xdr:colOff>
      <xdr:row>0</xdr:row>
      <xdr:rowOff>3448050</xdr:rowOff>
    </xdr:to>
    <xdr:sp macro="" textlink="">
      <xdr:nvSpPr>
        <xdr:cNvPr id="3" name="Flowchart: Decision 2"/>
        <xdr:cNvSpPr/>
      </xdr:nvSpPr>
      <xdr:spPr bwMode="auto">
        <a:xfrm>
          <a:off x="6877050" y="2990850"/>
          <a:ext cx="1247775" cy="457200"/>
        </a:xfrm>
        <a:prstGeom prst="flowChartDecision">
          <a:avLst/>
        </a:prstGeom>
        <a:solidFill>
          <a:schemeClr val="accent6">
            <a:lumMod val="20000"/>
            <a:lumOff val="80000"/>
          </a:schemeClr>
        </a:solidFill>
        <a:ln w="9525" cap="flat" cmpd="sng" algn="ctr">
          <a:solidFill>
            <a:schemeClr val="bg2">
              <a:lumMod val="25000"/>
            </a:schemeClr>
          </a:solidFill>
          <a:prstDash val="solid"/>
          <a:round/>
          <a:headEnd type="none" w="med" len="med"/>
          <a:tailEnd type="none" w="med" len="med"/>
        </a:ln>
        <a:effectLst/>
      </xdr:spPr>
      <xdr:txBody>
        <a:bodyPr vertOverflow="clip" horzOverflow="clip" wrap="square" lIns="0" tIns="0" rIns="0" bIns="0" rtlCol="0" anchor="ctr" anchorCtr="0" upright="1"/>
        <a:lstStyle/>
        <a:p>
          <a:pPr algn="ctr"/>
          <a:r>
            <a:rPr lang="en-US" sz="800"/>
            <a:t>0.2 </a:t>
          </a:r>
          <a:r>
            <a:rPr lang="en-US" sz="800">
              <a:sym typeface="Symbol"/>
            </a:rPr>
            <a:t> X &lt; 0.5</a:t>
          </a:r>
          <a:endParaRPr lang="en-US" sz="800"/>
        </a:p>
      </xdr:txBody>
    </xdr:sp>
    <xdr:clientData/>
  </xdr:twoCellAnchor>
  <xdr:twoCellAnchor>
    <xdr:from>
      <xdr:col>11</xdr:col>
      <xdr:colOff>390525</xdr:colOff>
      <xdr:row>0</xdr:row>
      <xdr:rowOff>3390900</xdr:rowOff>
    </xdr:from>
    <xdr:to>
      <xdr:col>13</xdr:col>
      <xdr:colOff>419100</xdr:colOff>
      <xdr:row>2</xdr:row>
      <xdr:rowOff>228600</xdr:rowOff>
    </xdr:to>
    <xdr:sp macro="" textlink="">
      <xdr:nvSpPr>
        <xdr:cNvPr id="4" name="Flowchart: Decision 3"/>
        <xdr:cNvSpPr/>
      </xdr:nvSpPr>
      <xdr:spPr bwMode="auto">
        <a:xfrm>
          <a:off x="8010525" y="3390900"/>
          <a:ext cx="1247775" cy="457200"/>
        </a:xfrm>
        <a:prstGeom prst="flowChartDecision">
          <a:avLst/>
        </a:prstGeom>
        <a:solidFill>
          <a:schemeClr val="accent6">
            <a:lumMod val="20000"/>
            <a:lumOff val="80000"/>
          </a:schemeClr>
        </a:solidFill>
        <a:ln w="9525" cap="flat" cmpd="sng" algn="ctr">
          <a:solidFill>
            <a:schemeClr val="bg2">
              <a:lumMod val="25000"/>
            </a:schemeClr>
          </a:solidFill>
          <a:prstDash val="solid"/>
          <a:round/>
          <a:headEnd type="none" w="med" len="med"/>
          <a:tailEnd type="none" w="med" len="med"/>
        </a:ln>
        <a:effectLst/>
      </xdr:spPr>
      <xdr:txBody>
        <a:bodyPr vertOverflow="clip" horzOverflow="clip" wrap="square" lIns="0" tIns="0" rIns="0" bIns="0" rtlCol="0" anchor="ctr" anchorCtr="0" upright="1"/>
        <a:lstStyle/>
        <a:p>
          <a:pPr algn="ctr"/>
          <a:r>
            <a:rPr lang="en-US" sz="900"/>
            <a:t>0.5 </a:t>
          </a:r>
          <a:r>
            <a:rPr lang="en-US" sz="900">
              <a:sym typeface="Symbol"/>
            </a:rPr>
            <a:t> X &lt; 0.8</a:t>
          </a:r>
          <a:endParaRPr lang="en-US" sz="900"/>
        </a:p>
      </xdr:txBody>
    </xdr:sp>
    <xdr:clientData/>
  </xdr:twoCellAnchor>
  <xdr:twoCellAnchor>
    <xdr:from>
      <xdr:col>9</xdr:col>
      <xdr:colOff>552450</xdr:colOff>
      <xdr:row>0</xdr:row>
      <xdr:rowOff>2809875</xdr:rowOff>
    </xdr:from>
    <xdr:to>
      <xdr:col>10</xdr:col>
      <xdr:colOff>490538</xdr:colOff>
      <xdr:row>0</xdr:row>
      <xdr:rowOff>2990850</xdr:rowOff>
    </xdr:to>
    <xdr:cxnSp macro="">
      <xdr:nvCxnSpPr>
        <xdr:cNvPr id="5" name="Elbow Connector 6"/>
        <xdr:cNvCxnSpPr>
          <a:stCxn id="2" idx="3"/>
          <a:endCxn id="3" idx="0"/>
        </xdr:cNvCxnSpPr>
      </xdr:nvCxnSpPr>
      <xdr:spPr bwMode="auto">
        <a:xfrm>
          <a:off x="6953250" y="2809875"/>
          <a:ext cx="547688" cy="180975"/>
        </a:xfrm>
        <a:prstGeom prst="bentConnector2">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11</xdr:col>
      <xdr:colOff>504825</xdr:colOff>
      <xdr:row>0</xdr:row>
      <xdr:rowOff>3219450</xdr:rowOff>
    </xdr:from>
    <xdr:to>
      <xdr:col>12</xdr:col>
      <xdr:colOff>404813</xdr:colOff>
      <xdr:row>0</xdr:row>
      <xdr:rowOff>3390900</xdr:rowOff>
    </xdr:to>
    <xdr:cxnSp macro="">
      <xdr:nvCxnSpPr>
        <xdr:cNvPr id="6" name="Elbow Connector 8"/>
        <xdr:cNvCxnSpPr>
          <a:stCxn id="3" idx="3"/>
          <a:endCxn id="4" idx="0"/>
        </xdr:cNvCxnSpPr>
      </xdr:nvCxnSpPr>
      <xdr:spPr bwMode="auto">
        <a:xfrm>
          <a:off x="8124825" y="3219450"/>
          <a:ext cx="509588" cy="171450"/>
        </a:xfrm>
        <a:prstGeom prst="bentConnector2">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13</xdr:col>
      <xdr:colOff>571500</xdr:colOff>
      <xdr:row>3</xdr:row>
      <xdr:rowOff>4762</xdr:rowOff>
    </xdr:from>
    <xdr:to>
      <xdr:col>14</xdr:col>
      <xdr:colOff>352425</xdr:colOff>
      <xdr:row>5</xdr:row>
      <xdr:rowOff>14287</xdr:rowOff>
    </xdr:to>
    <xdr:sp macro="" textlink="">
      <xdr:nvSpPr>
        <xdr:cNvPr id="7" name="Rectangle 6"/>
        <xdr:cNvSpPr/>
      </xdr:nvSpPr>
      <xdr:spPr bwMode="auto">
        <a:xfrm>
          <a:off x="9410700" y="3957637"/>
          <a:ext cx="390525" cy="342900"/>
        </a:xfrm>
        <a:prstGeom prst="rect">
          <a:avLst/>
        </a:prstGeom>
        <a:solidFill>
          <a:schemeClr val="accent6">
            <a:lumMod val="20000"/>
            <a:lumOff val="80000"/>
          </a:schemeClr>
        </a:solidFill>
        <a:ln w="9525" cap="flat" cmpd="sng" algn="ctr">
          <a:solidFill>
            <a:schemeClr val="bg2">
              <a:lumMod val="25000"/>
            </a:schemeClr>
          </a:solidFill>
          <a:prstDash val="solid"/>
          <a:round/>
          <a:headEnd type="none" w="med" len="med"/>
          <a:tailEnd type="none" w="med" len="med"/>
        </a:ln>
        <a:effectLst/>
      </xdr:spPr>
      <xdr:txBody>
        <a:bodyPr rot="0" spcFirstLastPara="0" vertOverflow="clip" horzOverflow="clip" vert="horz" wrap="square" lIns="0" tIns="0" rIns="0" bIns="0" numCol="1" spcCol="0" rtlCol="0" fromWordArt="0" anchor="ctr" anchorCtr="0" forceAA="0" upright="1" compatLnSpc="1">
          <a:prstTxWarp prst="textNoShape">
            <a:avLst/>
          </a:prstTxWarp>
          <a:noAutofit/>
        </a:bodyPr>
        <a:lstStyle/>
        <a:p>
          <a:pPr algn="ctr"/>
          <a:r>
            <a:rPr lang="en-US" sz="1100"/>
            <a:t>3</a:t>
          </a:r>
        </a:p>
      </xdr:txBody>
    </xdr:sp>
    <xdr:clientData/>
  </xdr:twoCellAnchor>
  <xdr:twoCellAnchor>
    <xdr:from>
      <xdr:col>8</xdr:col>
      <xdr:colOff>571500</xdr:colOff>
      <xdr:row>3</xdr:row>
      <xdr:rowOff>4762</xdr:rowOff>
    </xdr:from>
    <xdr:to>
      <xdr:col>9</xdr:col>
      <xdr:colOff>352425</xdr:colOff>
      <xdr:row>5</xdr:row>
      <xdr:rowOff>14287</xdr:rowOff>
    </xdr:to>
    <xdr:sp macro="" textlink="">
      <xdr:nvSpPr>
        <xdr:cNvPr id="8" name="Rectangle 7"/>
        <xdr:cNvSpPr/>
      </xdr:nvSpPr>
      <xdr:spPr bwMode="auto">
        <a:xfrm>
          <a:off x="6362700" y="3957637"/>
          <a:ext cx="390525" cy="342900"/>
        </a:xfrm>
        <a:prstGeom prst="rect">
          <a:avLst/>
        </a:prstGeom>
        <a:solidFill>
          <a:schemeClr val="accent6">
            <a:lumMod val="20000"/>
            <a:lumOff val="80000"/>
          </a:schemeClr>
        </a:solidFill>
        <a:ln w="9525" cap="flat" cmpd="sng" algn="ctr">
          <a:solidFill>
            <a:schemeClr val="bg2">
              <a:lumMod val="25000"/>
            </a:schemeClr>
          </a:solidFill>
          <a:prstDash val="solid"/>
          <a:round/>
          <a:headEnd type="none" w="med" len="med"/>
          <a:tailEnd type="none" w="med" len="med"/>
        </a:ln>
        <a:effectLst/>
      </xdr:spPr>
      <xdr:txBody>
        <a:bodyPr rot="0" spcFirstLastPara="0" vertOverflow="clip" horzOverflow="clip" vert="horz" wrap="square" lIns="0" tIns="0" rIns="0" bIns="0" numCol="1" spcCol="0" rtlCol="0" fromWordArt="0" anchor="ctr" anchorCtr="0" forceAA="0" upright="1" compatLnSpc="1">
          <a:prstTxWarp prst="textNoShape">
            <a:avLst/>
          </a:prstTxWarp>
          <a:noAutofit/>
        </a:bodyPr>
        <a:lstStyle/>
        <a:p>
          <a:pPr algn="ctr"/>
          <a:r>
            <a:rPr lang="en-US" sz="1100"/>
            <a:t>1</a:t>
          </a:r>
        </a:p>
      </xdr:txBody>
    </xdr:sp>
    <xdr:clientData/>
  </xdr:twoCellAnchor>
  <xdr:twoCellAnchor>
    <xdr:from>
      <xdr:col>11</xdr:col>
      <xdr:colOff>9525</xdr:colOff>
      <xdr:row>3</xdr:row>
      <xdr:rowOff>4762</xdr:rowOff>
    </xdr:from>
    <xdr:to>
      <xdr:col>11</xdr:col>
      <xdr:colOff>400050</xdr:colOff>
      <xdr:row>5</xdr:row>
      <xdr:rowOff>14287</xdr:rowOff>
    </xdr:to>
    <xdr:sp macro="" textlink="">
      <xdr:nvSpPr>
        <xdr:cNvPr id="9" name="Rectangle 8"/>
        <xdr:cNvSpPr/>
      </xdr:nvSpPr>
      <xdr:spPr bwMode="auto">
        <a:xfrm>
          <a:off x="7629525" y="3957637"/>
          <a:ext cx="390525" cy="342900"/>
        </a:xfrm>
        <a:prstGeom prst="rect">
          <a:avLst/>
        </a:prstGeom>
        <a:solidFill>
          <a:schemeClr val="accent6">
            <a:lumMod val="20000"/>
            <a:lumOff val="80000"/>
          </a:schemeClr>
        </a:solidFill>
        <a:ln w="9525" cap="flat" cmpd="sng" algn="ctr">
          <a:solidFill>
            <a:schemeClr val="bg2">
              <a:lumMod val="25000"/>
            </a:schemeClr>
          </a:solidFill>
          <a:prstDash val="solid"/>
          <a:round/>
          <a:headEnd type="none" w="med" len="med"/>
          <a:tailEnd type="none" w="med" len="med"/>
        </a:ln>
        <a:effectLst/>
      </xdr:spPr>
      <xdr:txBody>
        <a:bodyPr rot="0" spcFirstLastPara="0" vertOverflow="clip" horzOverflow="clip" vert="horz" wrap="square" lIns="0" tIns="0" rIns="0" bIns="0" numCol="1" spcCol="0" rtlCol="0" fromWordArt="0" anchor="ctr" anchorCtr="0" forceAA="0" upright="1" compatLnSpc="1">
          <a:prstTxWarp prst="textNoShape">
            <a:avLst/>
          </a:prstTxWarp>
          <a:noAutofit/>
        </a:bodyPr>
        <a:lstStyle/>
        <a:p>
          <a:pPr algn="ctr"/>
          <a:r>
            <a:rPr lang="en-US" sz="1100"/>
            <a:t>2</a:t>
          </a:r>
        </a:p>
      </xdr:txBody>
    </xdr:sp>
    <xdr:clientData/>
  </xdr:twoCellAnchor>
  <xdr:twoCellAnchor>
    <xdr:from>
      <xdr:col>6</xdr:col>
      <xdr:colOff>600075</xdr:colOff>
      <xdr:row>3</xdr:row>
      <xdr:rowOff>4762</xdr:rowOff>
    </xdr:from>
    <xdr:to>
      <xdr:col>7</xdr:col>
      <xdr:colOff>381000</xdr:colOff>
      <xdr:row>5</xdr:row>
      <xdr:rowOff>14287</xdr:rowOff>
    </xdr:to>
    <xdr:sp macro="" textlink="">
      <xdr:nvSpPr>
        <xdr:cNvPr id="10" name="Rectangle 9"/>
        <xdr:cNvSpPr/>
      </xdr:nvSpPr>
      <xdr:spPr bwMode="auto">
        <a:xfrm>
          <a:off x="5172075" y="3957637"/>
          <a:ext cx="390525" cy="342900"/>
        </a:xfrm>
        <a:prstGeom prst="rect">
          <a:avLst/>
        </a:prstGeom>
        <a:solidFill>
          <a:schemeClr val="accent6">
            <a:lumMod val="20000"/>
            <a:lumOff val="80000"/>
          </a:schemeClr>
        </a:solidFill>
        <a:ln w="9525" cap="flat" cmpd="sng" algn="ctr">
          <a:solidFill>
            <a:schemeClr val="bg2">
              <a:lumMod val="25000"/>
            </a:schemeClr>
          </a:solidFill>
          <a:prstDash val="solid"/>
          <a:round/>
          <a:headEnd type="none" w="med" len="med"/>
          <a:tailEnd type="none" w="med" len="med"/>
        </a:ln>
        <a:effectLst/>
      </xdr:spPr>
      <xdr:txBody>
        <a:bodyPr rot="0" spcFirstLastPara="0" vertOverflow="clip" horzOverflow="clip" vert="horz" wrap="square" lIns="0" tIns="0" rIns="0" bIns="0" numCol="1" spcCol="0" rtlCol="0" fromWordArt="0" anchor="ctr" anchorCtr="0" forceAA="0" upright="1" compatLnSpc="1">
          <a:prstTxWarp prst="textNoShape">
            <a:avLst/>
          </a:prstTxWarp>
          <a:noAutofit/>
        </a:bodyPr>
        <a:lstStyle/>
        <a:p>
          <a:pPr algn="ctr"/>
          <a:r>
            <a:rPr lang="en-US" sz="1100"/>
            <a:t>0</a:t>
          </a:r>
        </a:p>
      </xdr:txBody>
    </xdr:sp>
    <xdr:clientData/>
  </xdr:twoCellAnchor>
  <xdr:twoCellAnchor>
    <xdr:from>
      <xdr:col>8</xdr:col>
      <xdr:colOff>409575</xdr:colOff>
      <xdr:row>0</xdr:row>
      <xdr:rowOff>1847850</xdr:rowOff>
    </xdr:from>
    <xdr:to>
      <xdr:col>9</xdr:col>
      <xdr:colOff>38100</xdr:colOff>
      <xdr:row>0</xdr:row>
      <xdr:rowOff>2085975</xdr:rowOff>
    </xdr:to>
    <xdr:sp macro="" textlink="">
      <xdr:nvSpPr>
        <xdr:cNvPr id="11" name="Oval 10"/>
        <xdr:cNvSpPr/>
      </xdr:nvSpPr>
      <xdr:spPr bwMode="auto">
        <a:xfrm>
          <a:off x="6200775" y="1847850"/>
          <a:ext cx="238125" cy="238125"/>
        </a:xfrm>
        <a:prstGeom prst="ellipse">
          <a:avLst/>
        </a:prstGeom>
        <a:solidFill>
          <a:schemeClr val="accent6">
            <a:lumMod val="20000"/>
            <a:lumOff val="80000"/>
          </a:schemeClr>
        </a:solidFill>
        <a:ln w="9525" cap="flat" cmpd="sng" algn="ctr">
          <a:solidFill>
            <a:schemeClr val="bg2">
              <a:lumMod val="25000"/>
            </a:schemeClr>
          </a:solidFill>
          <a:prstDash val="solid"/>
          <a:round/>
          <a:headEnd type="none" w="med" len="med"/>
          <a:tailEnd type="none" w="med" len="med"/>
        </a:ln>
        <a:effectLst/>
      </xdr:spPr>
      <xdr:txBody>
        <a:bodyPr rot="0" spcFirstLastPara="0" vertOverflow="clip" horzOverflow="clip" vert="horz" wrap="square" lIns="0" tIns="0" rIns="0" bIns="0" numCol="1" spcCol="0" rtlCol="0" fromWordArt="0" anchor="t" anchorCtr="0" forceAA="0" upright="1" compatLnSpc="1">
          <a:prstTxWarp prst="textNoShape">
            <a:avLst/>
          </a:prstTxWarp>
          <a:noAutofit/>
        </a:bodyPr>
        <a:lstStyle/>
        <a:p>
          <a:pPr algn="l"/>
          <a:endParaRPr lang="en-US" sz="1100"/>
        </a:p>
      </xdr:txBody>
    </xdr:sp>
    <xdr:clientData/>
  </xdr:twoCellAnchor>
  <xdr:twoCellAnchor>
    <xdr:from>
      <xdr:col>8</xdr:col>
      <xdr:colOff>419100</xdr:colOff>
      <xdr:row>9</xdr:row>
      <xdr:rowOff>209550</xdr:rowOff>
    </xdr:from>
    <xdr:to>
      <xdr:col>9</xdr:col>
      <xdr:colOff>47625</xdr:colOff>
      <xdr:row>10</xdr:row>
      <xdr:rowOff>0</xdr:rowOff>
    </xdr:to>
    <xdr:sp macro="" textlink="">
      <xdr:nvSpPr>
        <xdr:cNvPr id="12" name="Oval 11"/>
        <xdr:cNvSpPr/>
      </xdr:nvSpPr>
      <xdr:spPr bwMode="auto">
        <a:xfrm>
          <a:off x="6210300" y="5143500"/>
          <a:ext cx="238125" cy="238125"/>
        </a:xfrm>
        <a:prstGeom prst="ellipse">
          <a:avLst/>
        </a:prstGeom>
        <a:solidFill>
          <a:schemeClr val="accent6">
            <a:lumMod val="20000"/>
            <a:lumOff val="80000"/>
          </a:schemeClr>
        </a:solidFill>
        <a:ln w="9525" cap="flat" cmpd="sng" algn="ctr">
          <a:solidFill>
            <a:schemeClr val="bg2">
              <a:lumMod val="25000"/>
            </a:schemeClr>
          </a:solidFill>
          <a:prstDash val="solid"/>
          <a:round/>
          <a:headEnd type="none" w="med" len="med"/>
          <a:tailEnd type="none" w="med" len="med"/>
        </a:ln>
        <a:effectLst/>
      </xdr:spPr>
      <xdr:txBody>
        <a:bodyPr rot="0" spcFirstLastPara="0" vertOverflow="clip" horzOverflow="clip" vert="horz" wrap="square" lIns="0" tIns="0" rIns="0" bIns="0" numCol="1" spcCol="0" rtlCol="0" fromWordArt="0" anchor="t" anchorCtr="0" forceAA="0" upright="1" compatLnSpc="1">
          <a:prstTxWarp prst="textNoShape">
            <a:avLst/>
          </a:prstTxWarp>
          <a:noAutofit/>
        </a:bodyPr>
        <a:lstStyle/>
        <a:p>
          <a:pPr algn="l"/>
          <a:endParaRPr lang="en-US" sz="1100"/>
        </a:p>
      </xdr:txBody>
    </xdr:sp>
    <xdr:clientData/>
  </xdr:twoCellAnchor>
  <xdr:twoCellAnchor>
    <xdr:from>
      <xdr:col>10</xdr:col>
      <xdr:colOff>371475</xdr:colOff>
      <xdr:row>7</xdr:row>
      <xdr:rowOff>19050</xdr:rowOff>
    </xdr:from>
    <xdr:to>
      <xdr:col>11</xdr:col>
      <xdr:colOff>0</xdr:colOff>
      <xdr:row>8</xdr:row>
      <xdr:rowOff>95250</xdr:rowOff>
    </xdr:to>
    <xdr:sp macro="" textlink="">
      <xdr:nvSpPr>
        <xdr:cNvPr id="13" name="Oval 12"/>
        <xdr:cNvSpPr/>
      </xdr:nvSpPr>
      <xdr:spPr bwMode="auto">
        <a:xfrm>
          <a:off x="7381875" y="4629150"/>
          <a:ext cx="238125" cy="238125"/>
        </a:xfrm>
        <a:prstGeom prst="ellipse">
          <a:avLst/>
        </a:prstGeom>
        <a:solidFill>
          <a:schemeClr val="accent6">
            <a:lumMod val="20000"/>
            <a:lumOff val="80000"/>
          </a:schemeClr>
        </a:solidFill>
        <a:ln w="9525" cap="flat" cmpd="sng" algn="ctr">
          <a:solidFill>
            <a:schemeClr val="bg2">
              <a:lumMod val="25000"/>
            </a:schemeClr>
          </a:solidFill>
          <a:prstDash val="solid"/>
          <a:round/>
          <a:headEnd type="none" w="med" len="med"/>
          <a:tailEnd type="none" w="med" len="med"/>
        </a:ln>
        <a:effectLst/>
      </xdr:spPr>
      <xdr:txBody>
        <a:bodyPr rot="0" spcFirstLastPara="0" vertOverflow="clip" horzOverflow="clip" vert="horz" wrap="square" lIns="0" tIns="0" rIns="0" bIns="0" numCol="1" spcCol="0" rtlCol="0" fromWordArt="0" anchor="t" anchorCtr="0" forceAA="0" upright="1" compatLnSpc="1">
          <a:prstTxWarp prst="textNoShape">
            <a:avLst/>
          </a:prstTxWarp>
          <a:noAutofit/>
        </a:bodyPr>
        <a:lstStyle/>
        <a:p>
          <a:pPr algn="l"/>
          <a:endParaRPr lang="en-US" sz="1100"/>
        </a:p>
      </xdr:txBody>
    </xdr:sp>
    <xdr:clientData/>
  </xdr:twoCellAnchor>
  <xdr:twoCellAnchor>
    <xdr:from>
      <xdr:col>12</xdr:col>
      <xdr:colOff>285750</xdr:colOff>
      <xdr:row>5</xdr:row>
      <xdr:rowOff>95250</xdr:rowOff>
    </xdr:from>
    <xdr:to>
      <xdr:col>12</xdr:col>
      <xdr:colOff>523875</xdr:colOff>
      <xdr:row>7</xdr:row>
      <xdr:rowOff>9525</xdr:rowOff>
    </xdr:to>
    <xdr:sp macro="" textlink="">
      <xdr:nvSpPr>
        <xdr:cNvPr id="14" name="Oval 13"/>
        <xdr:cNvSpPr/>
      </xdr:nvSpPr>
      <xdr:spPr bwMode="auto">
        <a:xfrm>
          <a:off x="8515350" y="4381500"/>
          <a:ext cx="238125" cy="238125"/>
        </a:xfrm>
        <a:prstGeom prst="ellipse">
          <a:avLst/>
        </a:prstGeom>
        <a:solidFill>
          <a:schemeClr val="accent6">
            <a:lumMod val="20000"/>
            <a:lumOff val="80000"/>
          </a:schemeClr>
        </a:solidFill>
        <a:ln w="9525" cap="flat" cmpd="sng" algn="ctr">
          <a:solidFill>
            <a:schemeClr val="bg2">
              <a:lumMod val="25000"/>
            </a:schemeClr>
          </a:solidFill>
          <a:prstDash val="solid"/>
          <a:round/>
          <a:headEnd type="none" w="med" len="med"/>
          <a:tailEnd type="none" w="med" len="med"/>
        </a:ln>
        <a:effectLst/>
      </xdr:spPr>
      <xdr:txBody>
        <a:bodyPr rot="0" spcFirstLastPara="0" vertOverflow="clip" horzOverflow="clip" vert="horz" wrap="square" lIns="0" tIns="0" rIns="0" bIns="0" numCol="1" spcCol="0" rtlCol="0" fromWordArt="0" anchor="t" anchorCtr="0" forceAA="0" upright="1" compatLnSpc="1">
          <a:prstTxWarp prst="textNoShape">
            <a:avLst/>
          </a:prstTxWarp>
          <a:noAutofit/>
        </a:bodyPr>
        <a:lstStyle/>
        <a:p>
          <a:pPr algn="l"/>
          <a:endParaRPr lang="en-US" sz="1100"/>
        </a:p>
      </xdr:txBody>
    </xdr:sp>
    <xdr:clientData/>
  </xdr:twoCellAnchor>
  <xdr:twoCellAnchor>
    <xdr:from>
      <xdr:col>13</xdr:col>
      <xdr:colOff>419100</xdr:colOff>
      <xdr:row>2</xdr:row>
      <xdr:rowOff>0</xdr:rowOff>
    </xdr:from>
    <xdr:to>
      <xdr:col>14</xdr:col>
      <xdr:colOff>157163</xdr:colOff>
      <xdr:row>3</xdr:row>
      <xdr:rowOff>4762</xdr:rowOff>
    </xdr:to>
    <xdr:cxnSp macro="">
      <xdr:nvCxnSpPr>
        <xdr:cNvPr id="15" name="Elbow Connector 18"/>
        <xdr:cNvCxnSpPr>
          <a:stCxn id="4" idx="3"/>
          <a:endCxn id="7" idx="0"/>
        </xdr:cNvCxnSpPr>
      </xdr:nvCxnSpPr>
      <xdr:spPr bwMode="auto">
        <a:xfrm>
          <a:off x="9258300" y="3619500"/>
          <a:ext cx="347663" cy="338137"/>
        </a:xfrm>
        <a:prstGeom prst="bentConnector2">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11</xdr:col>
      <xdr:colOff>204789</xdr:colOff>
      <xdr:row>1</xdr:row>
      <xdr:rowOff>161924</xdr:rowOff>
    </xdr:from>
    <xdr:to>
      <xdr:col>11</xdr:col>
      <xdr:colOff>390526</xdr:colOff>
      <xdr:row>3</xdr:row>
      <xdr:rowOff>4761</xdr:rowOff>
    </xdr:to>
    <xdr:cxnSp macro="">
      <xdr:nvCxnSpPr>
        <xdr:cNvPr id="16" name="Elbow Connector 20"/>
        <xdr:cNvCxnSpPr>
          <a:stCxn id="4" idx="1"/>
          <a:endCxn id="9" idx="0"/>
        </xdr:cNvCxnSpPr>
      </xdr:nvCxnSpPr>
      <xdr:spPr bwMode="auto">
        <a:xfrm rot="10800000" flipV="1">
          <a:off x="7824789" y="3619499"/>
          <a:ext cx="185737" cy="338137"/>
        </a:xfrm>
        <a:prstGeom prst="bentConnector2">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11</xdr:col>
      <xdr:colOff>204788</xdr:colOff>
      <xdr:row>5</xdr:row>
      <xdr:rowOff>14287</xdr:rowOff>
    </xdr:from>
    <xdr:to>
      <xdr:col>12</xdr:col>
      <xdr:colOff>285750</xdr:colOff>
      <xdr:row>6</xdr:row>
      <xdr:rowOff>52388</xdr:rowOff>
    </xdr:to>
    <xdr:cxnSp macro="">
      <xdr:nvCxnSpPr>
        <xdr:cNvPr id="17" name="Elbow Connector 22"/>
        <xdr:cNvCxnSpPr>
          <a:stCxn id="9" idx="2"/>
          <a:endCxn id="14" idx="2"/>
        </xdr:cNvCxnSpPr>
      </xdr:nvCxnSpPr>
      <xdr:spPr bwMode="auto">
        <a:xfrm rot="16200000" flipH="1">
          <a:off x="8070056" y="4055269"/>
          <a:ext cx="200026" cy="690562"/>
        </a:xfrm>
        <a:prstGeom prst="bentConnector2">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523875</xdr:colOff>
      <xdr:row>5</xdr:row>
      <xdr:rowOff>14287</xdr:rowOff>
    </xdr:from>
    <xdr:to>
      <xdr:col>14</xdr:col>
      <xdr:colOff>157163</xdr:colOff>
      <xdr:row>6</xdr:row>
      <xdr:rowOff>52388</xdr:rowOff>
    </xdr:to>
    <xdr:cxnSp macro="">
      <xdr:nvCxnSpPr>
        <xdr:cNvPr id="18" name="Elbow Connector 24"/>
        <xdr:cNvCxnSpPr>
          <a:stCxn id="7" idx="2"/>
          <a:endCxn id="14" idx="6"/>
        </xdr:cNvCxnSpPr>
      </xdr:nvCxnSpPr>
      <xdr:spPr bwMode="auto">
        <a:xfrm rot="5400000">
          <a:off x="9079706" y="3974306"/>
          <a:ext cx="200026" cy="852488"/>
        </a:xfrm>
        <a:prstGeom prst="bentConnector2">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9</xdr:col>
      <xdr:colOff>157164</xdr:colOff>
      <xdr:row>0</xdr:row>
      <xdr:rowOff>3219449</xdr:rowOff>
    </xdr:from>
    <xdr:to>
      <xdr:col>9</xdr:col>
      <xdr:colOff>476251</xdr:colOff>
      <xdr:row>3</xdr:row>
      <xdr:rowOff>4761</xdr:rowOff>
    </xdr:to>
    <xdr:cxnSp macro="">
      <xdr:nvCxnSpPr>
        <xdr:cNvPr id="19" name="Elbow Connector 26"/>
        <xdr:cNvCxnSpPr>
          <a:stCxn id="3" idx="1"/>
          <a:endCxn id="8" idx="0"/>
        </xdr:cNvCxnSpPr>
      </xdr:nvCxnSpPr>
      <xdr:spPr bwMode="auto">
        <a:xfrm rot="10800000" flipV="1">
          <a:off x="6557964" y="3219449"/>
          <a:ext cx="319087" cy="738187"/>
        </a:xfrm>
        <a:prstGeom prst="bentConnector2">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9</xdr:col>
      <xdr:colOff>157163</xdr:colOff>
      <xdr:row>5</xdr:row>
      <xdr:rowOff>14287</xdr:rowOff>
    </xdr:from>
    <xdr:to>
      <xdr:col>10</xdr:col>
      <xdr:colOff>371475</xdr:colOff>
      <xdr:row>7</xdr:row>
      <xdr:rowOff>138113</xdr:rowOff>
    </xdr:to>
    <xdr:cxnSp macro="">
      <xdr:nvCxnSpPr>
        <xdr:cNvPr id="20" name="Elbow Connector 28"/>
        <xdr:cNvCxnSpPr>
          <a:stCxn id="8" idx="2"/>
          <a:endCxn id="13" idx="2"/>
        </xdr:cNvCxnSpPr>
      </xdr:nvCxnSpPr>
      <xdr:spPr bwMode="auto">
        <a:xfrm rot="16200000" flipH="1">
          <a:off x="6746081" y="4112419"/>
          <a:ext cx="447676" cy="823912"/>
        </a:xfrm>
        <a:prstGeom prst="bentConnector2">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11</xdr:col>
      <xdr:colOff>0</xdr:colOff>
      <xdr:row>7</xdr:row>
      <xdr:rowOff>9526</xdr:rowOff>
    </xdr:from>
    <xdr:to>
      <xdr:col>12</xdr:col>
      <xdr:colOff>404813</xdr:colOff>
      <xdr:row>7</xdr:row>
      <xdr:rowOff>138114</xdr:rowOff>
    </xdr:to>
    <xdr:cxnSp macro="">
      <xdr:nvCxnSpPr>
        <xdr:cNvPr id="21" name="Elbow Connector 30"/>
        <xdr:cNvCxnSpPr>
          <a:stCxn id="14" idx="4"/>
          <a:endCxn id="13" idx="6"/>
        </xdr:cNvCxnSpPr>
      </xdr:nvCxnSpPr>
      <xdr:spPr bwMode="auto">
        <a:xfrm rot="5400000">
          <a:off x="8062913" y="4176713"/>
          <a:ext cx="128588" cy="1014413"/>
        </a:xfrm>
        <a:prstGeom prst="bentConnector2">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7</xdr:col>
      <xdr:colOff>185738</xdr:colOff>
      <xdr:row>5</xdr:row>
      <xdr:rowOff>14287</xdr:rowOff>
    </xdr:from>
    <xdr:to>
      <xdr:col>8</xdr:col>
      <xdr:colOff>419100</xdr:colOff>
      <xdr:row>9</xdr:row>
      <xdr:rowOff>328613</xdr:rowOff>
    </xdr:to>
    <xdr:cxnSp macro="">
      <xdr:nvCxnSpPr>
        <xdr:cNvPr id="22" name="Elbow Connector 32"/>
        <xdr:cNvCxnSpPr>
          <a:stCxn id="10" idx="2"/>
          <a:endCxn id="12" idx="2"/>
        </xdr:cNvCxnSpPr>
      </xdr:nvCxnSpPr>
      <xdr:spPr bwMode="auto">
        <a:xfrm rot="16200000" flipH="1">
          <a:off x="5307806" y="4360069"/>
          <a:ext cx="962026" cy="842962"/>
        </a:xfrm>
        <a:prstGeom prst="bentConnector2">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9</xdr:col>
      <xdr:colOff>47625</xdr:colOff>
      <xdr:row>8</xdr:row>
      <xdr:rowOff>95251</xdr:rowOff>
    </xdr:from>
    <xdr:to>
      <xdr:col>10</xdr:col>
      <xdr:colOff>490538</xdr:colOff>
      <xdr:row>9</xdr:row>
      <xdr:rowOff>328614</xdr:rowOff>
    </xdr:to>
    <xdr:cxnSp macro="">
      <xdr:nvCxnSpPr>
        <xdr:cNvPr id="23" name="Elbow Connector 34"/>
        <xdr:cNvCxnSpPr>
          <a:stCxn id="13" idx="4"/>
          <a:endCxn id="12" idx="6"/>
        </xdr:cNvCxnSpPr>
      </xdr:nvCxnSpPr>
      <xdr:spPr bwMode="auto">
        <a:xfrm rot="5400000">
          <a:off x="6777038" y="4538663"/>
          <a:ext cx="395288" cy="1052513"/>
        </a:xfrm>
        <a:prstGeom prst="bentConnector2">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7</xdr:col>
      <xdr:colOff>185739</xdr:colOff>
      <xdr:row>0</xdr:row>
      <xdr:rowOff>2809875</xdr:rowOff>
    </xdr:from>
    <xdr:to>
      <xdr:col>7</xdr:col>
      <xdr:colOff>523876</xdr:colOff>
      <xdr:row>3</xdr:row>
      <xdr:rowOff>4762</xdr:rowOff>
    </xdr:to>
    <xdr:cxnSp macro="">
      <xdr:nvCxnSpPr>
        <xdr:cNvPr id="24" name="Elbow Connector 36"/>
        <xdr:cNvCxnSpPr>
          <a:stCxn id="2" idx="1"/>
          <a:endCxn id="10" idx="0"/>
        </xdr:cNvCxnSpPr>
      </xdr:nvCxnSpPr>
      <xdr:spPr bwMode="auto">
        <a:xfrm rot="10800000" flipV="1">
          <a:off x="5367339" y="2809875"/>
          <a:ext cx="338137" cy="1147762"/>
        </a:xfrm>
        <a:prstGeom prst="bentConnector2">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8</xdr:col>
      <xdr:colOff>528638</xdr:colOff>
      <xdr:row>0</xdr:row>
      <xdr:rowOff>2085975</xdr:rowOff>
    </xdr:from>
    <xdr:to>
      <xdr:col>8</xdr:col>
      <xdr:colOff>538162</xdr:colOff>
      <xdr:row>0</xdr:row>
      <xdr:rowOff>2209800</xdr:rowOff>
    </xdr:to>
    <xdr:cxnSp macro="">
      <xdr:nvCxnSpPr>
        <xdr:cNvPr id="25" name="Straight Arrow Connector 24"/>
        <xdr:cNvCxnSpPr>
          <a:stCxn id="11" idx="4"/>
          <a:endCxn id="28" idx="0"/>
        </xdr:cNvCxnSpPr>
      </xdr:nvCxnSpPr>
      <xdr:spPr bwMode="auto">
        <a:xfrm>
          <a:off x="6319838" y="2085975"/>
          <a:ext cx="9524" cy="123825"/>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8</xdr:col>
      <xdr:colOff>538163</xdr:colOff>
      <xdr:row>10</xdr:row>
      <xdr:rowOff>0</xdr:rowOff>
    </xdr:from>
    <xdr:to>
      <xdr:col>8</xdr:col>
      <xdr:colOff>547688</xdr:colOff>
      <xdr:row>11</xdr:row>
      <xdr:rowOff>123825</xdr:rowOff>
    </xdr:to>
    <xdr:cxnSp macro="">
      <xdr:nvCxnSpPr>
        <xdr:cNvPr id="26" name="Straight Arrow Connector 25"/>
        <xdr:cNvCxnSpPr>
          <a:stCxn id="12" idx="4"/>
        </xdr:cNvCxnSpPr>
      </xdr:nvCxnSpPr>
      <xdr:spPr bwMode="auto">
        <a:xfrm>
          <a:off x="6329363" y="5381625"/>
          <a:ext cx="9525" cy="28575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xdr:col>
      <xdr:colOff>161925</xdr:colOff>
      <xdr:row>13</xdr:row>
      <xdr:rowOff>104775</xdr:rowOff>
    </xdr:from>
    <xdr:to>
      <xdr:col>10</xdr:col>
      <xdr:colOff>209550</xdr:colOff>
      <xdr:row>17</xdr:row>
      <xdr:rowOff>85725</xdr:rowOff>
    </xdr:to>
    <xdr:sp macro="" textlink="">
      <xdr:nvSpPr>
        <xdr:cNvPr id="27" name="Rectangular Callout 26"/>
        <xdr:cNvSpPr/>
      </xdr:nvSpPr>
      <xdr:spPr bwMode="auto">
        <a:xfrm>
          <a:off x="923925" y="5972175"/>
          <a:ext cx="6296025" cy="628650"/>
        </a:xfrm>
        <a:prstGeom prst="wedgeRectCallout">
          <a:avLst>
            <a:gd name="adj1" fmla="val 6631"/>
            <a:gd name="adj2" fmla="val -285985"/>
          </a:avLst>
        </a:prstGeom>
        <a:solidFill>
          <a:schemeClr val="accent6">
            <a:lumMod val="20000"/>
            <a:lumOff val="80000"/>
            <a:alpha val="41000"/>
          </a:schemeClr>
        </a:solidFill>
        <a:ln w="9525" cap="flat" cmpd="sng" algn="ctr">
          <a:solidFill>
            <a:schemeClr val="bg2">
              <a:lumMod val="25000"/>
            </a:schemeClr>
          </a:solidFill>
          <a:prstDash val="solid"/>
          <a:round/>
          <a:headEnd type="none" w="med" len="med"/>
          <a:tailEnd type="none" w="med" len="med"/>
        </a:ln>
        <a:effectLst/>
      </xdr:spPr>
      <xdr:txBody>
        <a:bodyPr rot="0" spcFirstLastPara="0" vertOverflow="clip" horzOverflow="clip" vert="horz" wrap="square" lIns="0" tIns="0" rIns="0" bIns="0" numCol="1" spcCol="0" rtlCol="0" fromWordArt="0" anchor="ctr" anchorCtr="0" forceAA="0" upright="1" compatLnSpc="1">
          <a:prstTxWarp prst="textNoShape">
            <a:avLst/>
          </a:prstTxWarp>
          <a:noAutofit/>
        </a:bodyPr>
        <a:lstStyle/>
        <a:p>
          <a:pPr algn="ctr"/>
          <a:r>
            <a:rPr lang="en-US" sz="1400"/>
            <a:t>=IF(</a:t>
          </a:r>
          <a:r>
            <a:rPr lang="en-US" sz="1400">
              <a:solidFill>
                <a:srgbClr val="00B0F0"/>
              </a:solidFill>
            </a:rPr>
            <a:t>random_number</a:t>
          </a:r>
          <a:r>
            <a:rPr lang="en-US" sz="1400"/>
            <a:t>&lt;</a:t>
          </a:r>
          <a:r>
            <a:rPr lang="en-US" sz="1400">
              <a:solidFill>
                <a:srgbClr val="00B050"/>
              </a:solidFill>
            </a:rPr>
            <a:t>C4</a:t>
          </a:r>
          <a:r>
            <a:rPr lang="en-US" sz="1400"/>
            <a:t>,0,IF(</a:t>
          </a:r>
          <a:r>
            <a:rPr lang="en-US" sz="1400">
              <a:solidFill>
                <a:srgbClr val="00B0F0"/>
              </a:solidFill>
            </a:rPr>
            <a:t>random_number</a:t>
          </a:r>
          <a:r>
            <a:rPr lang="en-US" sz="1400"/>
            <a:t>&lt;</a:t>
          </a:r>
          <a:r>
            <a:rPr lang="en-US" sz="1400">
              <a:solidFill>
                <a:srgbClr val="FF0000"/>
              </a:solidFill>
            </a:rPr>
            <a:t>C5</a:t>
          </a:r>
          <a:r>
            <a:rPr lang="en-US" sz="1400"/>
            <a:t>,1,IF(</a:t>
          </a:r>
          <a:r>
            <a:rPr lang="en-US" sz="1400">
              <a:solidFill>
                <a:srgbClr val="00B0F0"/>
              </a:solidFill>
            </a:rPr>
            <a:t>random_number</a:t>
          </a:r>
          <a:r>
            <a:rPr lang="en-US" sz="1400"/>
            <a:t>&lt;</a:t>
          </a:r>
          <a:r>
            <a:rPr lang="en-US" sz="1400">
              <a:solidFill>
                <a:srgbClr val="7030A0"/>
              </a:solidFill>
            </a:rPr>
            <a:t>C6</a:t>
          </a:r>
          <a:r>
            <a:rPr lang="en-US" sz="1400"/>
            <a:t>,2,3)))</a:t>
          </a:r>
        </a:p>
      </xdr:txBody>
    </xdr:sp>
    <xdr:clientData/>
  </xdr:twoCellAnchor>
  <xdr:twoCellAnchor>
    <xdr:from>
      <xdr:col>8</xdr:col>
      <xdr:colOff>57149</xdr:colOff>
      <xdr:row>0</xdr:row>
      <xdr:rowOff>2209800</xdr:rowOff>
    </xdr:from>
    <xdr:to>
      <xdr:col>9</xdr:col>
      <xdr:colOff>409574</xdr:colOff>
      <xdr:row>0</xdr:row>
      <xdr:rowOff>2428875</xdr:rowOff>
    </xdr:to>
    <xdr:sp macro="" textlink="">
      <xdr:nvSpPr>
        <xdr:cNvPr id="28" name="Rectangle 27"/>
        <xdr:cNvSpPr/>
      </xdr:nvSpPr>
      <xdr:spPr bwMode="auto">
        <a:xfrm>
          <a:off x="5848349" y="2209800"/>
          <a:ext cx="962025" cy="219075"/>
        </a:xfrm>
        <a:prstGeom prst="rect">
          <a:avLst/>
        </a:prstGeom>
        <a:solidFill>
          <a:schemeClr val="accent6">
            <a:lumMod val="20000"/>
            <a:lumOff val="80000"/>
          </a:schemeClr>
        </a:solidFill>
        <a:ln w="9525" cap="flat" cmpd="sng" algn="ctr">
          <a:solidFill>
            <a:schemeClr val="bg2">
              <a:lumMod val="25000"/>
            </a:schemeClr>
          </a:solidFill>
          <a:prstDash val="solid"/>
          <a:round/>
          <a:headEnd type="none" w="med" len="med"/>
          <a:tailEnd type="none" w="med" len="med"/>
        </a:ln>
        <a:effectLst/>
      </xdr:spPr>
      <xdr:txBody>
        <a:bodyPr rot="0" spcFirstLastPara="0" vertOverflow="clip" horzOverflow="clip" vert="horz" wrap="square" lIns="0" tIns="0" rIns="0" bIns="0" numCol="1" spcCol="0" rtlCol="0" fromWordArt="0" anchor="ctr" anchorCtr="0" forceAA="0" upright="1" compatLnSpc="1">
          <a:prstTxWarp prst="textNoShape">
            <a:avLst/>
          </a:prstTxWarp>
          <a:noAutofit/>
        </a:bodyPr>
        <a:lstStyle/>
        <a:p>
          <a:pPr algn="ctr"/>
          <a:r>
            <a:rPr lang="en-US" sz="800"/>
            <a:t>Pick random X</a:t>
          </a:r>
        </a:p>
      </xdr:txBody>
    </xdr:sp>
    <xdr:clientData/>
  </xdr:twoCellAnchor>
  <xdr:twoCellAnchor>
    <xdr:from>
      <xdr:col>8</xdr:col>
      <xdr:colOff>538162</xdr:colOff>
      <xdr:row>0</xdr:row>
      <xdr:rowOff>2428875</xdr:rowOff>
    </xdr:from>
    <xdr:to>
      <xdr:col>8</xdr:col>
      <xdr:colOff>538163</xdr:colOff>
      <xdr:row>0</xdr:row>
      <xdr:rowOff>2581275</xdr:rowOff>
    </xdr:to>
    <xdr:cxnSp macro="">
      <xdr:nvCxnSpPr>
        <xdr:cNvPr id="29" name="Straight Arrow Connector 28"/>
        <xdr:cNvCxnSpPr>
          <a:stCxn id="28" idx="2"/>
          <a:endCxn id="2" idx="0"/>
        </xdr:cNvCxnSpPr>
      </xdr:nvCxnSpPr>
      <xdr:spPr bwMode="auto">
        <a:xfrm>
          <a:off x="6329362" y="2428875"/>
          <a:ext cx="1" cy="15240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editAs="oneCell">
    <xdr:from>
      <xdr:col>14</xdr:col>
      <xdr:colOff>581025</xdr:colOff>
      <xdr:row>0</xdr:row>
      <xdr:rowOff>2819400</xdr:rowOff>
    </xdr:from>
    <xdr:to>
      <xdr:col>22</xdr:col>
      <xdr:colOff>238125</xdr:colOff>
      <xdr:row>11</xdr:row>
      <xdr:rowOff>0</xdr:rowOff>
    </xdr:to>
    <xdr:pic>
      <xdr:nvPicPr>
        <xdr:cNvPr id="30" name="Picture 29" descr="image010.jpg"/>
        <xdr:cNvPicPr>
          <a:picLocks noChangeAspect="1"/>
        </xdr:cNvPicPr>
      </xdr:nvPicPr>
      <xdr:blipFill>
        <a:blip xmlns:r="http://schemas.openxmlformats.org/officeDocument/2006/relationships" r:embed="rId1" cstate="print"/>
        <a:stretch>
          <a:fillRect/>
        </a:stretch>
      </xdr:blipFill>
      <xdr:spPr>
        <a:xfrm>
          <a:off x="10029825" y="2819400"/>
          <a:ext cx="4533900" cy="2724150"/>
        </a:xfrm>
        <a:prstGeom prst="rect">
          <a:avLst/>
        </a:prstGeom>
      </xdr:spPr>
    </xdr:pic>
    <xdr:clientData/>
  </xdr:twoCellAnchor>
  <xdr:twoCellAnchor editAs="oneCell">
    <xdr:from>
      <xdr:col>12</xdr:col>
      <xdr:colOff>28575</xdr:colOff>
      <xdr:row>0</xdr:row>
      <xdr:rowOff>95250</xdr:rowOff>
    </xdr:from>
    <xdr:to>
      <xdr:col>19</xdr:col>
      <xdr:colOff>257175</xdr:colOff>
      <xdr:row>0</xdr:row>
      <xdr:rowOff>2790825</xdr:rowOff>
    </xdr:to>
    <xdr:pic>
      <xdr:nvPicPr>
        <xdr:cNvPr id="31" name="Picture 30" descr="image012.jpg"/>
        <xdr:cNvPicPr>
          <a:picLocks noChangeAspect="1"/>
        </xdr:cNvPicPr>
      </xdr:nvPicPr>
      <xdr:blipFill>
        <a:blip xmlns:r="http://schemas.openxmlformats.org/officeDocument/2006/relationships" r:embed="rId2" cstate="print"/>
        <a:stretch>
          <a:fillRect/>
        </a:stretch>
      </xdr:blipFill>
      <xdr:spPr>
        <a:xfrm>
          <a:off x="8258175" y="95250"/>
          <a:ext cx="4495800" cy="26955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190500</xdr:colOff>
      <xdr:row>8</xdr:row>
      <xdr:rowOff>52387</xdr:rowOff>
    </xdr:from>
    <xdr:to>
      <xdr:col>15</xdr:col>
      <xdr:colOff>114300</xdr:colOff>
      <xdr:row>25</xdr:row>
      <xdr:rowOff>33337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171450</xdr:colOff>
      <xdr:row>16</xdr:row>
      <xdr:rowOff>57150</xdr:rowOff>
    </xdr:from>
    <xdr:to>
      <xdr:col>5</xdr:col>
      <xdr:colOff>114300</xdr:colOff>
      <xdr:row>20</xdr:row>
      <xdr:rowOff>22098</xdr:rowOff>
    </xdr:to>
    <xdr:sp macro="" textlink="">
      <xdr:nvSpPr>
        <xdr:cNvPr id="2" name="Rounded Rectangular Callout 1"/>
        <xdr:cNvSpPr/>
      </xdr:nvSpPr>
      <xdr:spPr bwMode="auto">
        <a:xfrm>
          <a:off x="857250" y="3381375"/>
          <a:ext cx="2686050" cy="612648"/>
        </a:xfrm>
        <a:prstGeom prst="wedgeRoundRectCallout">
          <a:avLst>
            <a:gd name="adj1" fmla="val -17996"/>
            <a:gd name="adj2" fmla="val -184702"/>
            <a:gd name="adj3" fmla="val 16667"/>
          </a:avLst>
        </a:prstGeom>
        <a:solidFill>
          <a:schemeClr val="accent6">
            <a:lumMod val="20000"/>
            <a:lumOff val="80000"/>
          </a:schemeClr>
        </a:solidFill>
        <a:ln w="9525" cap="flat" cmpd="sng" algn="ctr">
          <a:solidFill>
            <a:schemeClr val="bg2">
              <a:lumMod val="25000"/>
            </a:schemeClr>
          </a:solidFill>
          <a:prstDash val="solid"/>
          <a:round/>
          <a:headEnd type="none" w="med" len="med"/>
          <a:tailEnd type="none" w="med" len="med"/>
        </a:ln>
        <a:effectLst/>
      </xdr:spPr>
      <xdr:txBody>
        <a:bodyPr vertOverflow="clip" horzOverflow="clip" wrap="square" lIns="0" tIns="0" rIns="0" bIns="0" rtlCol="0" anchor="ctr" anchorCtr="0" upright="1"/>
        <a:lstStyle/>
        <a:p>
          <a:pPr algn="ctr"/>
          <a:r>
            <a:rPr lang="en-US" sz="1100"/>
            <a:t>=IF(B11&lt;F5,0,IF(B11&lt;F6,1,IF(B11&lt;F7,2,3)))</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9525</xdr:colOff>
      <xdr:row>1</xdr:row>
      <xdr:rowOff>238124</xdr:rowOff>
    </xdr:from>
    <xdr:to>
      <xdr:col>14</xdr:col>
      <xdr:colOff>180975</xdr:colOff>
      <xdr:row>3</xdr:row>
      <xdr:rowOff>104774</xdr:rowOff>
    </xdr:to>
    <xdr:sp macro="" textlink="">
      <xdr:nvSpPr>
        <xdr:cNvPr id="3" name="Rounded Rectangular Callout 2"/>
        <xdr:cNvSpPr/>
      </xdr:nvSpPr>
      <xdr:spPr bwMode="auto">
        <a:xfrm>
          <a:off x="7315200" y="476249"/>
          <a:ext cx="1504950" cy="276225"/>
        </a:xfrm>
        <a:prstGeom prst="wedgeRoundRectCallout">
          <a:avLst>
            <a:gd name="adj1" fmla="val -87922"/>
            <a:gd name="adj2" fmla="val 148707"/>
            <a:gd name="adj3" fmla="val 16667"/>
          </a:avLst>
        </a:prstGeom>
        <a:solidFill>
          <a:schemeClr val="accent6">
            <a:lumMod val="20000"/>
            <a:lumOff val="80000"/>
          </a:schemeClr>
        </a:solidFill>
        <a:ln w="9525" cap="flat" cmpd="sng" algn="ctr">
          <a:solidFill>
            <a:schemeClr val="bg2">
              <a:lumMod val="25000"/>
            </a:schemeClr>
          </a:solidFill>
          <a:prstDash val="solid"/>
          <a:round/>
          <a:headEnd type="none" w="med" len="med"/>
          <a:tailEnd type="none" w="med" len="med"/>
        </a:ln>
        <a:effectLst/>
      </xdr:spPr>
      <xdr:txBody>
        <a:bodyPr vertOverflow="clip" horzOverflow="clip" wrap="square" lIns="0" tIns="0" rIns="0" bIns="0" rtlCol="0" anchor="ctr" anchorCtr="0" upright="1"/>
        <a:lstStyle/>
        <a:p>
          <a:pPr algn="ctr"/>
          <a:r>
            <a:rPr lang="en-US" sz="1100"/>
            <a:t>=SUM(F18:F69)</a:t>
          </a:r>
        </a:p>
      </xdr:txBody>
    </xdr:sp>
    <xdr:clientData/>
  </xdr:twoCellAnchor>
  <xdr:twoCellAnchor>
    <xdr:from>
      <xdr:col>7</xdr:col>
      <xdr:colOff>85725</xdr:colOff>
      <xdr:row>0</xdr:row>
      <xdr:rowOff>114300</xdr:rowOff>
    </xdr:from>
    <xdr:to>
      <xdr:col>9</xdr:col>
      <xdr:colOff>0</xdr:colOff>
      <xdr:row>1</xdr:row>
      <xdr:rowOff>171450</xdr:rowOff>
    </xdr:to>
    <xdr:sp macro="" textlink="">
      <xdr:nvSpPr>
        <xdr:cNvPr id="4" name="Rounded Rectangular Callout 3"/>
        <xdr:cNvSpPr/>
      </xdr:nvSpPr>
      <xdr:spPr bwMode="auto">
        <a:xfrm>
          <a:off x="4448175" y="114300"/>
          <a:ext cx="1209675" cy="295275"/>
        </a:xfrm>
        <a:prstGeom prst="wedgeRoundRectCallout">
          <a:avLst>
            <a:gd name="adj1" fmla="val 58695"/>
            <a:gd name="adj2" fmla="val 262500"/>
            <a:gd name="adj3" fmla="val 16667"/>
          </a:avLst>
        </a:prstGeom>
        <a:solidFill>
          <a:schemeClr val="accent6">
            <a:lumMod val="20000"/>
            <a:lumOff val="80000"/>
          </a:schemeClr>
        </a:solidFill>
        <a:ln w="9525" cap="flat" cmpd="sng" algn="ctr">
          <a:solidFill>
            <a:schemeClr val="bg2">
              <a:lumMod val="25000"/>
            </a:schemeClr>
          </a:solidFill>
          <a:prstDash val="solid"/>
          <a:round/>
          <a:headEnd type="none" w="med" len="med"/>
          <a:tailEnd type="none" w="med" len="med"/>
        </a:ln>
        <a:effectLst/>
      </xdr:spPr>
      <xdr:txBody>
        <a:bodyPr vertOverflow="clip" horzOverflow="clip" wrap="square" lIns="0" tIns="0" rIns="0" bIns="0" rtlCol="0" anchor="ctr" anchorCtr="0" upright="1"/>
        <a:lstStyle/>
        <a:p>
          <a:pPr algn="ctr"/>
          <a:r>
            <a:rPr lang="en-US" sz="1100"/>
            <a:t>=SUM(C18:C69)</a:t>
          </a:r>
        </a:p>
      </xdr:txBody>
    </xdr:sp>
    <xdr:clientData/>
  </xdr:twoCellAnchor>
  <xdr:twoCellAnchor>
    <xdr:from>
      <xdr:col>13</xdr:col>
      <xdr:colOff>0</xdr:colOff>
      <xdr:row>6</xdr:row>
      <xdr:rowOff>0</xdr:rowOff>
    </xdr:from>
    <xdr:to>
      <xdr:col>13</xdr:col>
      <xdr:colOff>571500</xdr:colOff>
      <xdr:row>7</xdr:row>
      <xdr:rowOff>104775</xdr:rowOff>
    </xdr:to>
    <xdr:sp macro="" textlink="">
      <xdr:nvSpPr>
        <xdr:cNvPr id="5" name="Rounded Rectangular Callout 4"/>
        <xdr:cNvSpPr/>
      </xdr:nvSpPr>
      <xdr:spPr bwMode="auto">
        <a:xfrm>
          <a:off x="7915275" y="1133475"/>
          <a:ext cx="571500" cy="276225"/>
        </a:xfrm>
        <a:prstGeom prst="wedgeRoundRectCallout">
          <a:avLst>
            <a:gd name="adj1" fmla="val -241698"/>
            <a:gd name="adj2" fmla="val -16811"/>
            <a:gd name="adj3" fmla="val 16667"/>
          </a:avLst>
        </a:prstGeom>
        <a:solidFill>
          <a:schemeClr val="accent6">
            <a:lumMod val="20000"/>
            <a:lumOff val="80000"/>
          </a:schemeClr>
        </a:solidFill>
        <a:ln w="9525" cap="flat" cmpd="sng" algn="ctr">
          <a:solidFill>
            <a:schemeClr val="bg2">
              <a:lumMod val="25000"/>
            </a:schemeClr>
          </a:solidFill>
          <a:prstDash val="solid"/>
          <a:round/>
          <a:headEnd type="none" w="med" len="med"/>
          <a:tailEnd type="none" w="med" len="med"/>
        </a:ln>
        <a:effectLst/>
      </xdr:spPr>
      <xdr:txBody>
        <a:bodyPr vertOverflow="clip" horzOverflow="clip" wrap="square" lIns="0" tIns="0" rIns="0" bIns="0" rtlCol="0" anchor="ctr" anchorCtr="0" upright="1"/>
        <a:lstStyle/>
        <a:p>
          <a:pPr algn="ctr"/>
          <a:r>
            <a:rPr lang="en-US" sz="1100"/>
            <a:t>=K6/52</a:t>
          </a:r>
        </a:p>
      </xdr:txBody>
    </xdr:sp>
    <xdr:clientData/>
  </xdr:twoCellAnchor>
  <xdr:twoCellAnchor>
    <xdr:from>
      <xdr:col>6</xdr:col>
      <xdr:colOff>333374</xdr:colOff>
      <xdr:row>2</xdr:row>
      <xdr:rowOff>161925</xdr:rowOff>
    </xdr:from>
    <xdr:to>
      <xdr:col>7</xdr:col>
      <xdr:colOff>495299</xdr:colOff>
      <xdr:row>4</xdr:row>
      <xdr:rowOff>104775</xdr:rowOff>
    </xdr:to>
    <xdr:sp macro="" textlink="">
      <xdr:nvSpPr>
        <xdr:cNvPr id="6" name="Rounded Rectangular Callout 5"/>
        <xdr:cNvSpPr/>
      </xdr:nvSpPr>
      <xdr:spPr bwMode="auto">
        <a:xfrm>
          <a:off x="4276724" y="638175"/>
          <a:ext cx="581025" cy="276225"/>
        </a:xfrm>
        <a:prstGeom prst="wedgeRoundRectCallout">
          <a:avLst>
            <a:gd name="adj1" fmla="val 202242"/>
            <a:gd name="adj2" fmla="val 152155"/>
            <a:gd name="adj3" fmla="val 16667"/>
          </a:avLst>
        </a:prstGeom>
        <a:solidFill>
          <a:schemeClr val="accent6">
            <a:lumMod val="20000"/>
            <a:lumOff val="80000"/>
          </a:schemeClr>
        </a:solidFill>
        <a:ln w="9525" cap="flat" cmpd="sng" algn="ctr">
          <a:solidFill>
            <a:schemeClr val="bg2">
              <a:lumMod val="25000"/>
            </a:schemeClr>
          </a:solidFill>
          <a:prstDash val="solid"/>
          <a:round/>
          <a:headEnd type="none" w="med" len="med"/>
          <a:tailEnd type="none" w="med" len="med"/>
        </a:ln>
        <a:effectLst/>
      </xdr:spPr>
      <xdr:txBody>
        <a:bodyPr vertOverflow="clip" horzOverflow="clip" wrap="square" lIns="0" tIns="0" rIns="0" bIns="0" rtlCol="0" anchor="ctr" anchorCtr="0" upright="1"/>
        <a:lstStyle/>
        <a:p>
          <a:pPr algn="ctr"/>
          <a:r>
            <a:rPr lang="en-US" sz="1100"/>
            <a:t>=J6/52</a:t>
          </a:r>
        </a:p>
      </xdr:txBody>
    </xdr:sp>
    <xdr:clientData/>
  </xdr:twoCellAnchor>
  <xdr:twoCellAnchor>
    <xdr:from>
      <xdr:col>12</xdr:col>
      <xdr:colOff>381000</xdr:colOff>
      <xdr:row>10</xdr:row>
      <xdr:rowOff>28575</xdr:rowOff>
    </xdr:from>
    <xdr:to>
      <xdr:col>13</xdr:col>
      <xdr:colOff>533400</xdr:colOff>
      <xdr:row>12</xdr:row>
      <xdr:rowOff>9525</xdr:rowOff>
    </xdr:to>
    <xdr:sp macro="" textlink="">
      <xdr:nvSpPr>
        <xdr:cNvPr id="7" name="Rounded Rectangular Callout 6"/>
        <xdr:cNvSpPr/>
      </xdr:nvSpPr>
      <xdr:spPr bwMode="auto">
        <a:xfrm>
          <a:off x="7686675" y="1847850"/>
          <a:ext cx="762000" cy="314325"/>
        </a:xfrm>
        <a:prstGeom prst="wedgeRoundRectCallout">
          <a:avLst>
            <a:gd name="adj1" fmla="val -226432"/>
            <a:gd name="adj2" fmla="val -28409"/>
            <a:gd name="adj3" fmla="val 16667"/>
          </a:avLst>
        </a:prstGeom>
        <a:solidFill>
          <a:schemeClr val="accent6">
            <a:lumMod val="20000"/>
            <a:lumOff val="80000"/>
          </a:schemeClr>
        </a:solidFill>
        <a:ln w="9525" cap="flat" cmpd="sng" algn="ctr">
          <a:solidFill>
            <a:schemeClr val="bg2">
              <a:lumMod val="25000"/>
            </a:schemeClr>
          </a:solidFill>
          <a:prstDash val="solid"/>
          <a:round/>
          <a:headEnd type="none" w="med" len="med"/>
          <a:tailEnd type="none" w="med" len="med"/>
        </a:ln>
        <a:effectLst/>
      </xdr:spPr>
      <xdr:txBody>
        <a:bodyPr vertOverflow="clip" horzOverflow="clip" wrap="square" lIns="0" tIns="0" rIns="0" bIns="0" rtlCol="0" anchor="ctr" anchorCtr="0" upright="1"/>
        <a:lstStyle/>
        <a:p>
          <a:pPr algn="ctr"/>
          <a:r>
            <a:rPr lang="en-US" sz="1100"/>
            <a:t>=K6*J9</a:t>
          </a:r>
        </a:p>
      </xdr:txBody>
    </xdr:sp>
    <xdr:clientData/>
  </xdr:twoCellAnchor>
  <xdr:twoCellAnchor>
    <xdr:from>
      <xdr:col>11</xdr:col>
      <xdr:colOff>371475</xdr:colOff>
      <xdr:row>14</xdr:row>
      <xdr:rowOff>9525</xdr:rowOff>
    </xdr:from>
    <xdr:to>
      <xdr:col>13</xdr:col>
      <xdr:colOff>266700</xdr:colOff>
      <xdr:row>15</xdr:row>
      <xdr:rowOff>123825</xdr:rowOff>
    </xdr:to>
    <xdr:sp macro="" textlink="">
      <xdr:nvSpPr>
        <xdr:cNvPr id="8" name="Rounded Rectangular Callout 7"/>
        <xdr:cNvSpPr/>
      </xdr:nvSpPr>
      <xdr:spPr bwMode="auto">
        <a:xfrm>
          <a:off x="7219950" y="2524125"/>
          <a:ext cx="962025" cy="314325"/>
        </a:xfrm>
        <a:prstGeom prst="wedgeRoundRectCallout">
          <a:avLst>
            <a:gd name="adj1" fmla="val -124229"/>
            <a:gd name="adj2" fmla="val -16287"/>
            <a:gd name="adj3" fmla="val 16667"/>
          </a:avLst>
        </a:prstGeom>
        <a:solidFill>
          <a:schemeClr val="accent6">
            <a:lumMod val="20000"/>
            <a:lumOff val="80000"/>
          </a:schemeClr>
        </a:solidFill>
        <a:ln w="9525" cap="flat" cmpd="sng" algn="ctr">
          <a:solidFill>
            <a:schemeClr val="bg2">
              <a:lumMod val="25000"/>
            </a:schemeClr>
          </a:solidFill>
          <a:prstDash val="solid"/>
          <a:round/>
          <a:headEnd type="none" w="med" len="med"/>
          <a:tailEnd type="none" w="med" len="med"/>
        </a:ln>
        <a:effectLst/>
      </xdr:spPr>
      <xdr:txBody>
        <a:bodyPr vertOverflow="clip" horzOverflow="clip" wrap="square" lIns="0" tIns="0" rIns="0" bIns="0" rtlCol="0" anchor="ctr" anchorCtr="0" upright="1"/>
        <a:lstStyle/>
        <a:p>
          <a:pPr algn="ctr"/>
          <a:r>
            <a:rPr lang="en-US" sz="1100"/>
            <a:t>=52*D3*J13</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190500</xdr:colOff>
      <xdr:row>1</xdr:row>
      <xdr:rowOff>104775</xdr:rowOff>
    </xdr:from>
    <xdr:to>
      <xdr:col>16</xdr:col>
      <xdr:colOff>9525</xdr:colOff>
      <xdr:row>4</xdr:row>
      <xdr:rowOff>66675</xdr:rowOff>
    </xdr:to>
    <xdr:sp macro="" textlink="">
      <xdr:nvSpPr>
        <xdr:cNvPr id="3" name="Rounded Rectangular Callout 2"/>
        <xdr:cNvSpPr/>
      </xdr:nvSpPr>
      <xdr:spPr bwMode="auto">
        <a:xfrm>
          <a:off x="8829675" y="342900"/>
          <a:ext cx="1038225" cy="533400"/>
        </a:xfrm>
        <a:prstGeom prst="wedgeRoundRectCallout">
          <a:avLst>
            <a:gd name="adj1" fmla="val -73127"/>
            <a:gd name="adj2" fmla="val -75000"/>
            <a:gd name="adj3" fmla="val 16667"/>
          </a:avLst>
        </a:prstGeom>
        <a:solidFill>
          <a:schemeClr val="accent6">
            <a:lumMod val="20000"/>
            <a:lumOff val="80000"/>
          </a:schemeClr>
        </a:solidFill>
        <a:ln w="9525" cap="flat" cmpd="sng" algn="ctr">
          <a:solidFill>
            <a:schemeClr val="bg2">
              <a:lumMod val="25000"/>
            </a:schemeClr>
          </a:solidFill>
          <a:prstDash val="solid"/>
          <a:round/>
          <a:headEnd type="none" w="med" len="med"/>
          <a:tailEnd type="none" w="med" len="med"/>
        </a:ln>
        <a:effectLst/>
      </xdr:spPr>
      <xdr:txBody>
        <a:bodyPr vertOverflow="clip" horzOverflow="clip" wrap="square" lIns="0" tIns="0" rIns="0" bIns="0" rtlCol="0" anchor="ctr" anchorCtr="0" upright="1"/>
        <a:lstStyle/>
        <a:p>
          <a:pPr algn="ctr"/>
          <a:r>
            <a:rPr lang="en-US" sz="1600"/>
            <a:t>=J11+J15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accent6">
            <a:lumMod val="20000"/>
            <a:lumOff val="80000"/>
          </a:schemeClr>
        </a:solidFill>
        <a:ln w="9525" cap="flat" cmpd="sng" algn="ctr">
          <a:solidFill>
            <a:schemeClr val="bg2">
              <a:lumMod val="25000"/>
            </a:schemeClr>
          </a:solidFill>
          <a:prstDash val="solid"/>
          <a:round/>
          <a:headEnd type="none" w="med" len="med"/>
          <a:tailEnd type="none" w="med" len="med"/>
        </a:ln>
        <a:effectLst/>
      </a:spPr>
      <a:bodyPr vertOverflow="clip" horzOverflow="clip" wrap="square" lIns="0" tIns="0" rIns="0" bIns="0" rtlCol="0" anchor="ctr" anchorCtr="0" upright="1"/>
      <a:lstStyle>
        <a:defPPr algn="ctr">
          <a:defRPr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sheetPr codeName="Sheet2"/>
  <dimension ref="A1:L28"/>
  <sheetViews>
    <sheetView workbookViewId="0">
      <selection activeCell="T20" sqref="T16:T20"/>
    </sheetView>
  </sheetViews>
  <sheetFormatPr defaultRowHeight="12.75"/>
  <cols>
    <col min="1" max="6" width="9" customWidth="1"/>
  </cols>
  <sheetData>
    <row r="1" spans="1:12" ht="146.25" customHeight="1">
      <c r="A1" s="130" t="s">
        <v>30</v>
      </c>
      <c r="B1" s="131"/>
      <c r="C1" s="131"/>
      <c r="D1" s="131"/>
      <c r="E1" s="131"/>
      <c r="F1" s="131"/>
      <c r="G1" s="131"/>
      <c r="H1" s="131"/>
      <c r="I1" s="131"/>
      <c r="J1" s="131"/>
      <c r="K1" s="131"/>
      <c r="L1" s="131"/>
    </row>
    <row r="2" spans="1:12">
      <c r="A2" s="70"/>
      <c r="B2" s="70"/>
      <c r="C2" s="70"/>
      <c r="D2" s="70"/>
      <c r="E2" s="70"/>
      <c r="F2" s="70"/>
    </row>
    <row r="3" spans="1:12" ht="70.5" customHeight="1">
      <c r="A3" s="130" t="s">
        <v>31</v>
      </c>
      <c r="B3" s="132"/>
      <c r="C3" s="132"/>
      <c r="D3" s="132"/>
      <c r="E3" s="132"/>
      <c r="F3" s="132"/>
      <c r="G3" s="132"/>
      <c r="H3" s="132"/>
      <c r="I3" s="132"/>
      <c r="J3" s="132"/>
      <c r="K3" s="132"/>
      <c r="L3" s="132"/>
    </row>
    <row r="4" spans="1:12">
      <c r="A4" s="70"/>
      <c r="B4" s="70"/>
      <c r="C4" s="70"/>
      <c r="D4" s="70"/>
      <c r="E4" s="70"/>
      <c r="F4" s="70"/>
    </row>
    <row r="5" spans="1:12" ht="51">
      <c r="A5" s="70"/>
      <c r="B5" s="71" t="s">
        <v>32</v>
      </c>
      <c r="C5" s="72" t="s">
        <v>0</v>
      </c>
      <c r="D5" s="70"/>
      <c r="E5" s="70"/>
      <c r="F5" s="70"/>
    </row>
    <row r="6" spans="1:12">
      <c r="A6" s="70"/>
      <c r="B6" s="6">
        <v>0</v>
      </c>
      <c r="C6" s="44">
        <v>0.2</v>
      </c>
      <c r="D6" s="70"/>
      <c r="E6" s="70"/>
      <c r="F6" s="70"/>
    </row>
    <row r="7" spans="1:12">
      <c r="B7" s="6">
        <v>1</v>
      </c>
      <c r="C7" s="44">
        <v>0.3</v>
      </c>
    </row>
    <row r="8" spans="1:12">
      <c r="B8" s="6">
        <v>2</v>
      </c>
      <c r="C8" s="44">
        <v>0.3</v>
      </c>
    </row>
    <row r="9" spans="1:12" ht="12.75" customHeight="1">
      <c r="B9" s="6">
        <v>3</v>
      </c>
      <c r="C9" s="44">
        <v>0.2</v>
      </c>
      <c r="D9" s="70"/>
      <c r="E9" s="70"/>
      <c r="F9" s="70"/>
    </row>
    <row r="10" spans="1:12">
      <c r="A10" s="70"/>
      <c r="B10" s="70"/>
      <c r="C10" s="70"/>
      <c r="D10" s="70"/>
      <c r="E10" s="70"/>
      <c r="F10" s="70"/>
    </row>
    <row r="11" spans="1:12">
      <c r="A11" s="70"/>
      <c r="B11" s="70"/>
      <c r="C11" s="70"/>
      <c r="D11" s="70"/>
      <c r="E11" s="70"/>
      <c r="F11" s="70"/>
    </row>
    <row r="12" spans="1:12">
      <c r="A12" s="70"/>
      <c r="B12" s="70"/>
      <c r="C12" s="70"/>
      <c r="D12" s="70"/>
      <c r="E12" s="70"/>
      <c r="F12" s="70"/>
    </row>
    <row r="13" spans="1:12" ht="5.25" customHeight="1">
      <c r="A13" s="70"/>
      <c r="B13" s="70"/>
      <c r="C13" s="70"/>
      <c r="D13" s="70"/>
      <c r="E13" s="70"/>
      <c r="F13" s="70"/>
    </row>
    <row r="26" spans="2:2">
      <c r="B26" s="1"/>
    </row>
    <row r="27" spans="2:2">
      <c r="B27" s="1"/>
    </row>
    <row r="28" spans="2:2">
      <c r="B28" s="1"/>
    </row>
  </sheetData>
  <mergeCells count="2">
    <mergeCell ref="A1:L1"/>
    <mergeCell ref="A3:L3"/>
  </mergeCells>
  <phoneticPr fontId="14" type="noConversion"/>
  <pageMargins left="0.75" right="0.75" top="1" bottom="1" header="0.5" footer="0.5"/>
  <headerFooter alignWithMargins="0"/>
  <drawing r:id="rId1"/>
</worksheet>
</file>

<file path=xl/worksheets/sheet10.xml><?xml version="1.0" encoding="utf-8"?>
<worksheet xmlns="http://schemas.openxmlformats.org/spreadsheetml/2006/main" xmlns:r="http://schemas.openxmlformats.org/officeDocument/2006/relationships">
  <sheetPr codeName="Sheet15"/>
  <dimension ref="A1:U101"/>
  <sheetViews>
    <sheetView workbookViewId="0">
      <selection activeCell="K16" sqref="K16"/>
    </sheetView>
  </sheetViews>
  <sheetFormatPr defaultRowHeight="12.75"/>
  <cols>
    <col min="1" max="3" width="9.140625" style="84"/>
    <col min="4" max="4" width="10" style="84" customWidth="1"/>
    <col min="5" max="6" width="10.85546875" style="84" customWidth="1"/>
    <col min="7" max="7" width="6.28515625" style="51" customWidth="1"/>
    <col min="8" max="9" width="9.7109375" style="82" customWidth="1"/>
    <col min="10" max="10" width="11" style="82" customWidth="1"/>
    <col min="11" max="12" width="6.85546875" style="82" customWidth="1"/>
    <col min="13" max="13" width="9.140625" style="82"/>
    <col min="14" max="14" width="10.85546875" style="82" customWidth="1"/>
    <col min="15" max="16" width="9.140625" style="82"/>
    <col min="17" max="17" width="11.42578125" style="82" customWidth="1"/>
    <col min="18" max="18" width="5" style="82" customWidth="1"/>
    <col min="19" max="19" width="13.42578125" style="82" customWidth="1"/>
    <col min="20" max="20" width="8.28515625" style="82" customWidth="1"/>
    <col min="21" max="21" width="9.140625" style="84"/>
    <col min="22" max="16384" width="9.140625" style="82"/>
  </cols>
  <sheetData>
    <row r="1" spans="1:20" ht="18.75">
      <c r="A1" s="143" t="s">
        <v>51</v>
      </c>
      <c r="B1" s="143"/>
      <c r="C1" s="143"/>
      <c r="D1" s="143"/>
      <c r="E1" s="143"/>
      <c r="F1" s="143"/>
      <c r="G1" s="48"/>
      <c r="M1" s="110"/>
      <c r="N1" s="4"/>
      <c r="P1" s="80"/>
      <c r="Q1" s="4"/>
      <c r="R1" s="4"/>
      <c r="T1" s="80"/>
    </row>
    <row r="2" spans="1:20" ht="18.75">
      <c r="A2" s="28" t="s">
        <v>21</v>
      </c>
      <c r="B2" s="29"/>
      <c r="C2" s="29"/>
      <c r="D2" s="29"/>
      <c r="E2" s="29"/>
      <c r="F2" s="29"/>
      <c r="G2" s="48"/>
      <c r="N2" s="4"/>
      <c r="P2" s="80"/>
      <c r="Q2" s="4"/>
      <c r="R2" s="4"/>
      <c r="S2" s="17"/>
      <c r="T2" s="45"/>
    </row>
    <row r="3" spans="1:20" ht="13.5">
      <c r="A3" s="10"/>
      <c r="B3" s="30" t="s">
        <v>39</v>
      </c>
      <c r="C3" s="10"/>
      <c r="D3" s="34">
        <v>4</v>
      </c>
      <c r="E3" s="10"/>
      <c r="F3" s="10"/>
      <c r="G3" s="49"/>
      <c r="H3" s="119"/>
      <c r="I3" s="119"/>
      <c r="J3" s="119"/>
      <c r="K3" s="119"/>
      <c r="L3" s="119"/>
      <c r="N3" s="4"/>
      <c r="P3" s="80"/>
      <c r="S3" s="80"/>
      <c r="T3" s="45"/>
    </row>
    <row r="4" spans="1:20">
      <c r="A4" s="10"/>
      <c r="B4" s="142" t="s">
        <v>22</v>
      </c>
      <c r="C4" s="150"/>
      <c r="D4" s="154" t="s">
        <v>9</v>
      </c>
      <c r="E4" s="155" t="s">
        <v>10</v>
      </c>
      <c r="F4" s="157" t="s">
        <v>23</v>
      </c>
      <c r="G4" s="50"/>
      <c r="H4" s="153"/>
      <c r="I4" s="153"/>
      <c r="J4" s="153"/>
      <c r="K4" s="153"/>
      <c r="L4" s="153"/>
      <c r="N4" s="4"/>
      <c r="P4" s="80"/>
      <c r="Q4" s="4"/>
      <c r="R4" s="4"/>
      <c r="S4" s="80"/>
      <c r="T4" s="45"/>
    </row>
    <row r="5" spans="1:20">
      <c r="A5" s="10"/>
      <c r="B5" s="150"/>
      <c r="C5" s="150"/>
      <c r="D5" s="148"/>
      <c r="E5" s="148"/>
      <c r="F5" s="148"/>
      <c r="H5" s="119"/>
      <c r="I5" s="119"/>
      <c r="J5" s="120"/>
      <c r="K5" s="120"/>
      <c r="L5" s="119"/>
      <c r="N5" s="4"/>
      <c r="P5" s="80"/>
      <c r="S5" s="80"/>
      <c r="T5" s="45"/>
    </row>
    <row r="6" spans="1:20" ht="12.75" customHeight="1">
      <c r="A6" s="10"/>
      <c r="B6" s="150"/>
      <c r="C6" s="150"/>
      <c r="D6" s="148"/>
      <c r="E6" s="156"/>
      <c r="F6" s="148"/>
      <c r="H6" s="119"/>
      <c r="I6" s="121"/>
      <c r="J6" s="120"/>
      <c r="K6" s="120"/>
      <c r="L6" s="120"/>
      <c r="N6" s="4"/>
      <c r="P6" s="80"/>
      <c r="Q6" s="4"/>
      <c r="R6" s="4"/>
      <c r="S6" s="80"/>
      <c r="T6" s="45"/>
    </row>
    <row r="7" spans="1:20" ht="13.5">
      <c r="A7" s="10"/>
      <c r="B7" s="10"/>
      <c r="C7" s="10"/>
      <c r="D7" s="11">
        <v>0</v>
      </c>
      <c r="E7" s="35">
        <v>0.2</v>
      </c>
      <c r="F7" s="42">
        <f>E7</f>
        <v>0.2</v>
      </c>
      <c r="G7" s="46"/>
      <c r="H7" s="119"/>
      <c r="I7" s="121"/>
      <c r="J7" s="127"/>
      <c r="K7" s="127"/>
      <c r="L7" s="127"/>
      <c r="N7" s="4"/>
      <c r="S7" s="80"/>
      <c r="T7" s="45"/>
    </row>
    <row r="8" spans="1:20" ht="13.5">
      <c r="A8" s="10"/>
      <c r="B8" s="10"/>
      <c r="C8" s="10"/>
      <c r="D8" s="11">
        <v>1</v>
      </c>
      <c r="E8" s="36">
        <v>0.3</v>
      </c>
      <c r="F8" s="42">
        <f>F7+E8</f>
        <v>0.5</v>
      </c>
      <c r="G8" s="46"/>
      <c r="H8" s="119"/>
      <c r="I8" s="122"/>
      <c r="J8" s="119"/>
      <c r="K8" s="119"/>
      <c r="L8" s="119"/>
      <c r="N8" s="4"/>
      <c r="S8" s="80"/>
      <c r="T8" s="45"/>
    </row>
    <row r="9" spans="1:20" ht="13.5">
      <c r="A9" s="10"/>
      <c r="B9" s="10"/>
      <c r="C9" s="10"/>
      <c r="D9" s="11">
        <v>2</v>
      </c>
      <c r="E9" s="36">
        <v>0.3</v>
      </c>
      <c r="F9" s="42">
        <f>F8+E9</f>
        <v>0.8</v>
      </c>
      <c r="G9" s="46"/>
      <c r="H9" s="128"/>
      <c r="I9" s="121"/>
      <c r="J9" s="123"/>
      <c r="K9" s="119"/>
      <c r="L9" s="119"/>
      <c r="N9" s="4"/>
      <c r="S9" s="80"/>
      <c r="T9" s="45"/>
    </row>
    <row r="10" spans="1:20" ht="13.5">
      <c r="A10" s="10"/>
      <c r="B10" s="10"/>
      <c r="C10" s="10"/>
      <c r="D10" s="11">
        <v>5</v>
      </c>
      <c r="E10" s="37">
        <v>0.2</v>
      </c>
      <c r="F10" s="42">
        <f>F9+E10</f>
        <v>1</v>
      </c>
      <c r="G10" s="46"/>
      <c r="H10" s="119"/>
      <c r="I10" s="122"/>
      <c r="J10" s="119"/>
      <c r="K10" s="119"/>
      <c r="L10" s="119"/>
      <c r="N10" s="4"/>
      <c r="S10" s="80"/>
      <c r="T10" s="45"/>
    </row>
    <row r="11" spans="1:20" ht="13.5">
      <c r="A11" s="10"/>
      <c r="B11" s="10"/>
      <c r="C11" s="10"/>
      <c r="D11" s="11"/>
      <c r="E11" s="47"/>
      <c r="F11" s="42"/>
      <c r="G11" s="46"/>
      <c r="H11" s="119"/>
      <c r="I11" s="121"/>
      <c r="J11" s="123"/>
      <c r="K11" s="145"/>
      <c r="L11" s="146"/>
      <c r="N11" s="4"/>
      <c r="S11" s="80"/>
      <c r="T11" s="45"/>
    </row>
    <row r="12" spans="1:20">
      <c r="A12" s="10"/>
      <c r="B12" s="10"/>
      <c r="C12" s="10"/>
      <c r="D12" s="10"/>
      <c r="E12" s="10"/>
      <c r="F12" s="10"/>
      <c r="G12" s="49"/>
      <c r="H12" s="119"/>
      <c r="I12" s="119"/>
      <c r="J12" s="123"/>
      <c r="K12" s="146"/>
      <c r="L12" s="146"/>
      <c r="N12" s="4"/>
      <c r="S12" s="80"/>
      <c r="T12" s="45"/>
    </row>
    <row r="13" spans="1:20">
      <c r="A13" s="25"/>
      <c r="B13" s="25"/>
      <c r="C13" s="16"/>
      <c r="D13" s="16"/>
      <c r="E13" s="16"/>
      <c r="F13" s="16"/>
      <c r="G13" s="49"/>
      <c r="H13" s="119"/>
      <c r="I13" s="124"/>
      <c r="J13" s="120"/>
      <c r="K13" s="119"/>
      <c r="L13" s="119"/>
      <c r="N13" s="4"/>
      <c r="S13" s="80"/>
      <c r="T13" s="45"/>
    </row>
    <row r="14" spans="1:20" ht="15.75">
      <c r="A14" s="24" t="s">
        <v>25</v>
      </c>
      <c r="B14" s="25"/>
      <c r="C14" s="16"/>
      <c r="D14" s="16"/>
      <c r="E14" s="16"/>
      <c r="F14" s="16"/>
      <c r="G14" s="49"/>
      <c r="H14" s="119"/>
      <c r="I14" s="119"/>
      <c r="J14" s="119"/>
      <c r="K14" s="119"/>
      <c r="L14" s="119"/>
      <c r="N14" s="4"/>
      <c r="S14" s="80"/>
      <c r="T14" s="45"/>
    </row>
    <row r="15" spans="1:20" ht="15.75" customHeight="1">
      <c r="A15" s="24"/>
      <c r="B15" s="147" t="s">
        <v>19</v>
      </c>
      <c r="C15" s="147" t="s">
        <v>16</v>
      </c>
      <c r="D15" s="147" t="s">
        <v>38</v>
      </c>
      <c r="E15" s="147" t="s">
        <v>40</v>
      </c>
      <c r="F15" s="147" t="s">
        <v>41</v>
      </c>
      <c r="G15" s="52"/>
      <c r="H15" s="119"/>
      <c r="I15" s="125"/>
      <c r="J15" s="126"/>
      <c r="K15" s="119"/>
      <c r="L15" s="119"/>
      <c r="N15" s="4"/>
      <c r="S15" s="80"/>
      <c r="T15" s="45"/>
    </row>
    <row r="16" spans="1:20" ht="15.75">
      <c r="A16" s="24"/>
      <c r="B16" s="148"/>
      <c r="C16" s="150"/>
      <c r="D16" s="147"/>
      <c r="E16" s="147"/>
      <c r="F16" s="147"/>
      <c r="G16" s="53"/>
      <c r="H16" s="119"/>
      <c r="I16" s="128"/>
      <c r="J16" s="119"/>
      <c r="K16" s="119"/>
      <c r="L16" s="119"/>
      <c r="N16" s="4"/>
      <c r="S16" s="80"/>
      <c r="T16" s="45"/>
    </row>
    <row r="17" spans="1:20" ht="13.5" thickBot="1">
      <c r="A17" s="85" t="s">
        <v>46</v>
      </c>
      <c r="B17" s="149"/>
      <c r="C17" s="151"/>
      <c r="D17" s="152"/>
      <c r="E17" s="152"/>
      <c r="F17" s="152"/>
      <c r="G17" s="54"/>
      <c r="N17" s="4"/>
      <c r="S17" s="80"/>
      <c r="T17" s="45"/>
    </row>
    <row r="18" spans="1:20" ht="13.5" thickTop="1">
      <c r="A18" s="25">
        <v>1</v>
      </c>
      <c r="B18" s="40">
        <f ca="1">RAND()</f>
        <v>0.21377225323178184</v>
      </c>
      <c r="C18" s="43">
        <f ca="1">IF(B18&lt;$F$7,$D$7,IF(B18&lt;$F$8,$D$8,IF(B18&lt;$F$9,$D$9,$D$10)))</f>
        <v>1</v>
      </c>
      <c r="D18" s="43">
        <f ca="1">C18</f>
        <v>1</v>
      </c>
      <c r="E18" s="43">
        <f ca="1">MIN(D18,$D$3)</f>
        <v>1</v>
      </c>
      <c r="F18" s="43">
        <f ca="1">D18-E18</f>
        <v>0</v>
      </c>
      <c r="G18" s="46"/>
      <c r="N18" s="4"/>
      <c r="S18" s="80"/>
      <c r="T18" s="45"/>
    </row>
    <row r="19" spans="1:20">
      <c r="A19" s="25">
        <v>2</v>
      </c>
      <c r="B19" s="40">
        <f ca="1">RAND()</f>
        <v>0.41060348300227401</v>
      </c>
      <c r="C19" s="43">
        <f ca="1">IF(B19&lt;$F$7,$D$7,IF(B19&lt;$F$8,$D$8,IF(B19&lt;$F$9,$D$9,$D$10)))</f>
        <v>1</v>
      </c>
      <c r="D19" s="43">
        <f ca="1">F18+C19</f>
        <v>1</v>
      </c>
      <c r="E19" s="43">
        <f t="shared" ref="E19" ca="1" si="0">MIN(D19,$D$3)</f>
        <v>1</v>
      </c>
      <c r="F19" s="43">
        <f ca="1">D19-E19</f>
        <v>0</v>
      </c>
      <c r="G19" s="46"/>
      <c r="N19" s="4"/>
      <c r="S19" s="80"/>
      <c r="T19" s="45"/>
    </row>
    <row r="20" spans="1:20">
      <c r="A20" s="25"/>
      <c r="B20" s="40"/>
      <c r="C20" s="43"/>
      <c r="D20" s="43"/>
      <c r="E20" s="43"/>
      <c r="F20" s="43"/>
      <c r="G20" s="46"/>
      <c r="N20" s="4"/>
      <c r="S20" s="80"/>
      <c r="T20" s="45"/>
    </row>
    <row r="21" spans="1:20">
      <c r="A21" s="25"/>
      <c r="B21" s="40"/>
      <c r="C21" s="43"/>
      <c r="D21" s="43"/>
      <c r="E21" s="43"/>
      <c r="F21" s="43"/>
      <c r="G21" s="46"/>
      <c r="N21" s="4"/>
      <c r="S21" s="80"/>
      <c r="T21" s="45"/>
    </row>
    <row r="22" spans="1:20">
      <c r="A22" s="25"/>
      <c r="B22" s="40"/>
      <c r="C22" s="43"/>
      <c r="D22" s="43"/>
      <c r="E22" s="43"/>
      <c r="F22" s="43"/>
      <c r="G22" s="46"/>
      <c r="N22" s="4"/>
      <c r="T22" s="45"/>
    </row>
    <row r="23" spans="1:20">
      <c r="A23" s="25"/>
      <c r="B23" s="40"/>
      <c r="C23" s="43"/>
      <c r="D23" s="43"/>
      <c r="E23" s="43"/>
      <c r="F23" s="43"/>
      <c r="G23" s="46"/>
      <c r="N23" s="4"/>
    </row>
    <row r="24" spans="1:20">
      <c r="A24" s="25"/>
      <c r="B24" s="40"/>
      <c r="C24" s="43"/>
      <c r="D24" s="43"/>
      <c r="E24" s="43"/>
      <c r="F24" s="43"/>
      <c r="G24" s="46"/>
      <c r="N24" s="4"/>
    </row>
    <row r="25" spans="1:20">
      <c r="A25" s="25"/>
      <c r="B25" s="40"/>
      <c r="C25" s="43"/>
      <c r="D25" s="43"/>
      <c r="E25" s="43"/>
      <c r="F25" s="43"/>
      <c r="G25" s="46"/>
      <c r="N25" s="4"/>
    </row>
    <row r="26" spans="1:20">
      <c r="A26" s="25"/>
      <c r="B26" s="40"/>
      <c r="C26" s="43"/>
      <c r="D26" s="43"/>
      <c r="E26" s="43"/>
      <c r="F26" s="43"/>
      <c r="G26" s="46"/>
      <c r="N26" s="4"/>
    </row>
    <row r="27" spans="1:20">
      <c r="A27" s="25"/>
      <c r="B27" s="40"/>
      <c r="C27" s="43"/>
      <c r="D27" s="43"/>
      <c r="E27" s="43"/>
      <c r="F27" s="43"/>
      <c r="G27" s="46"/>
      <c r="N27" s="4"/>
    </row>
    <row r="28" spans="1:20">
      <c r="A28" s="25"/>
      <c r="B28" s="40"/>
      <c r="C28" s="43"/>
      <c r="D28" s="43"/>
      <c r="E28" s="43"/>
      <c r="F28" s="43"/>
      <c r="G28" s="46"/>
      <c r="N28" s="4"/>
    </row>
    <row r="29" spans="1:20">
      <c r="A29" s="25"/>
      <c r="B29" s="40"/>
      <c r="C29" s="43"/>
      <c r="D29" s="43"/>
      <c r="E29" s="43"/>
      <c r="F29" s="43"/>
      <c r="G29" s="46"/>
      <c r="N29" s="4"/>
    </row>
    <row r="30" spans="1:20">
      <c r="A30" s="25"/>
      <c r="B30" s="40"/>
      <c r="C30" s="43"/>
      <c r="D30" s="43"/>
      <c r="E30" s="43"/>
      <c r="F30" s="43"/>
      <c r="G30" s="46"/>
      <c r="N30" s="4"/>
    </row>
    <row r="31" spans="1:20">
      <c r="A31" s="25"/>
      <c r="B31" s="40"/>
      <c r="C31" s="43"/>
      <c r="D31" s="43"/>
      <c r="E31" s="43"/>
      <c r="F31" s="43"/>
      <c r="G31" s="46"/>
      <c r="N31" s="4"/>
    </row>
    <row r="32" spans="1:20">
      <c r="A32" s="25"/>
      <c r="B32" s="40"/>
      <c r="C32" s="43"/>
      <c r="D32" s="43"/>
      <c r="E32" s="43"/>
      <c r="F32" s="43"/>
      <c r="G32" s="46"/>
      <c r="N32" s="4"/>
    </row>
    <row r="33" spans="1:14">
      <c r="A33" s="25"/>
      <c r="B33" s="40"/>
      <c r="C33" s="43"/>
      <c r="D33" s="43"/>
      <c r="E33" s="43"/>
      <c r="F33" s="43"/>
      <c r="G33" s="46"/>
      <c r="N33" s="4"/>
    </row>
    <row r="34" spans="1:14">
      <c r="A34" s="25"/>
      <c r="B34" s="40"/>
      <c r="C34" s="43"/>
      <c r="D34" s="43"/>
      <c r="E34" s="43"/>
      <c r="F34" s="43"/>
      <c r="G34" s="46"/>
      <c r="N34" s="4"/>
    </row>
    <row r="35" spans="1:14">
      <c r="A35" s="25"/>
      <c r="B35" s="40"/>
      <c r="C35" s="43"/>
      <c r="D35" s="43"/>
      <c r="E35" s="43"/>
      <c r="F35" s="43"/>
      <c r="G35" s="46"/>
      <c r="N35" s="4"/>
    </row>
    <row r="36" spans="1:14">
      <c r="A36" s="25"/>
      <c r="B36" s="40"/>
      <c r="C36" s="43"/>
      <c r="D36" s="43"/>
      <c r="E36" s="43"/>
      <c r="F36" s="43"/>
      <c r="G36" s="46"/>
      <c r="N36" s="4"/>
    </row>
    <row r="37" spans="1:14">
      <c r="A37" s="25"/>
      <c r="B37" s="40"/>
      <c r="C37" s="43"/>
      <c r="D37" s="43"/>
      <c r="E37" s="43"/>
      <c r="F37" s="43"/>
      <c r="G37" s="46"/>
      <c r="N37" s="4"/>
    </row>
    <row r="38" spans="1:14">
      <c r="A38" s="25"/>
      <c r="B38" s="40"/>
      <c r="C38" s="43"/>
      <c r="D38" s="43"/>
      <c r="E38" s="43"/>
      <c r="F38" s="43"/>
      <c r="G38" s="46"/>
      <c r="N38" s="4"/>
    </row>
    <row r="39" spans="1:14">
      <c r="A39" s="25"/>
      <c r="B39" s="40"/>
      <c r="C39" s="43"/>
      <c r="D39" s="43"/>
      <c r="E39" s="43"/>
      <c r="F39" s="43"/>
      <c r="G39" s="46"/>
      <c r="N39" s="4"/>
    </row>
    <row r="40" spans="1:14">
      <c r="A40" s="25"/>
      <c r="B40" s="40"/>
      <c r="C40" s="43"/>
      <c r="D40" s="43"/>
      <c r="E40" s="43"/>
      <c r="F40" s="43"/>
      <c r="G40" s="46"/>
      <c r="N40" s="4"/>
    </row>
    <row r="41" spans="1:14">
      <c r="A41" s="25"/>
      <c r="B41" s="40"/>
      <c r="C41" s="43"/>
      <c r="D41" s="43"/>
      <c r="E41" s="43"/>
      <c r="F41" s="43"/>
      <c r="G41" s="46"/>
      <c r="N41" s="4"/>
    </row>
    <row r="42" spans="1:14">
      <c r="A42" s="25"/>
      <c r="B42" s="40"/>
      <c r="C42" s="43"/>
      <c r="D42" s="43"/>
      <c r="E42" s="43"/>
      <c r="F42" s="43"/>
      <c r="G42" s="46"/>
      <c r="N42" s="4"/>
    </row>
    <row r="43" spans="1:14">
      <c r="A43" s="25"/>
      <c r="B43" s="40"/>
      <c r="C43" s="43"/>
      <c r="D43" s="43"/>
      <c r="E43" s="43"/>
      <c r="F43" s="43"/>
      <c r="G43" s="46"/>
      <c r="N43" s="4"/>
    </row>
    <row r="44" spans="1:14">
      <c r="A44" s="25"/>
      <c r="B44" s="40"/>
      <c r="C44" s="43"/>
      <c r="D44" s="43"/>
      <c r="E44" s="43"/>
      <c r="F44" s="43"/>
      <c r="G44" s="46"/>
      <c r="N44" s="4"/>
    </row>
    <row r="45" spans="1:14">
      <c r="A45" s="25"/>
      <c r="B45" s="40"/>
      <c r="C45" s="43"/>
      <c r="D45" s="43"/>
      <c r="E45" s="43"/>
      <c r="F45" s="43"/>
      <c r="G45" s="46"/>
      <c r="N45" s="4"/>
    </row>
    <row r="46" spans="1:14">
      <c r="A46" s="25"/>
      <c r="B46" s="40"/>
      <c r="C46" s="43"/>
      <c r="D46" s="43"/>
      <c r="E46" s="43"/>
      <c r="F46" s="43"/>
      <c r="G46" s="46"/>
      <c r="N46" s="4"/>
    </row>
    <row r="47" spans="1:14">
      <c r="A47" s="25"/>
      <c r="B47" s="40"/>
      <c r="C47" s="43"/>
      <c r="D47" s="43"/>
      <c r="E47" s="43"/>
      <c r="F47" s="43"/>
      <c r="G47" s="46"/>
      <c r="N47" s="4"/>
    </row>
    <row r="48" spans="1:14">
      <c r="A48" s="25"/>
      <c r="B48" s="40"/>
      <c r="C48" s="43"/>
      <c r="D48" s="43"/>
      <c r="E48" s="43"/>
      <c r="F48" s="43"/>
      <c r="G48" s="46"/>
      <c r="N48" s="4"/>
    </row>
    <row r="49" spans="1:14">
      <c r="A49" s="25"/>
      <c r="B49" s="40"/>
      <c r="C49" s="43"/>
      <c r="D49" s="43"/>
      <c r="E49" s="43"/>
      <c r="F49" s="43"/>
      <c r="G49" s="46"/>
      <c r="N49" s="4"/>
    </row>
    <row r="50" spans="1:14">
      <c r="A50" s="25"/>
      <c r="B50" s="40"/>
      <c r="C50" s="43"/>
      <c r="D50" s="43"/>
      <c r="E50" s="43"/>
      <c r="F50" s="43"/>
      <c r="G50" s="46"/>
      <c r="N50" s="4"/>
    </row>
    <row r="51" spans="1:14">
      <c r="A51" s="25"/>
      <c r="B51" s="40"/>
      <c r="C51" s="43"/>
      <c r="D51" s="43"/>
      <c r="E51" s="43"/>
      <c r="F51" s="43"/>
      <c r="G51" s="46"/>
      <c r="N51" s="4"/>
    </row>
    <row r="52" spans="1:14">
      <c r="A52" s="25"/>
      <c r="B52" s="40"/>
      <c r="C52" s="43"/>
      <c r="D52" s="43"/>
      <c r="E52" s="43"/>
      <c r="F52" s="43"/>
      <c r="G52" s="46"/>
      <c r="N52" s="4"/>
    </row>
    <row r="53" spans="1:14">
      <c r="A53" s="25"/>
      <c r="B53" s="40"/>
      <c r="C53" s="43"/>
      <c r="D53" s="43"/>
      <c r="E53" s="43"/>
      <c r="F53" s="43"/>
      <c r="G53" s="46"/>
      <c r="N53" s="4"/>
    </row>
    <row r="54" spans="1:14">
      <c r="A54" s="25"/>
      <c r="B54" s="40"/>
      <c r="C54" s="43"/>
      <c r="D54" s="43"/>
      <c r="E54" s="43"/>
      <c r="F54" s="43"/>
      <c r="G54" s="46"/>
      <c r="N54" s="4"/>
    </row>
    <row r="55" spans="1:14">
      <c r="A55" s="25"/>
      <c r="B55" s="40"/>
      <c r="C55" s="43"/>
      <c r="D55" s="43"/>
      <c r="E55" s="43"/>
      <c r="F55" s="43"/>
      <c r="G55" s="46"/>
      <c r="N55" s="4"/>
    </row>
    <row r="56" spans="1:14">
      <c r="A56" s="25"/>
      <c r="B56" s="40"/>
      <c r="C56" s="43"/>
      <c r="D56" s="43"/>
      <c r="E56" s="43"/>
      <c r="F56" s="43"/>
      <c r="G56" s="46"/>
      <c r="N56" s="4"/>
    </row>
    <row r="57" spans="1:14">
      <c r="A57" s="25"/>
      <c r="B57" s="40"/>
      <c r="C57" s="43"/>
      <c r="D57" s="43"/>
      <c r="E57" s="43"/>
      <c r="F57" s="43"/>
      <c r="G57" s="46"/>
      <c r="N57" s="4"/>
    </row>
    <row r="58" spans="1:14">
      <c r="A58" s="25"/>
      <c r="B58" s="40"/>
      <c r="C58" s="43"/>
      <c r="D58" s="43"/>
      <c r="E58" s="43"/>
      <c r="F58" s="43"/>
      <c r="G58" s="46"/>
      <c r="N58" s="4"/>
    </row>
    <row r="59" spans="1:14">
      <c r="A59" s="25"/>
      <c r="B59" s="40"/>
      <c r="C59" s="43"/>
      <c r="D59" s="43"/>
      <c r="E59" s="43"/>
      <c r="F59" s="43"/>
      <c r="G59" s="46"/>
      <c r="N59" s="4"/>
    </row>
    <row r="60" spans="1:14">
      <c r="A60" s="25"/>
      <c r="B60" s="40"/>
      <c r="C60" s="43"/>
      <c r="D60" s="43"/>
      <c r="E60" s="43"/>
      <c r="F60" s="43"/>
      <c r="G60" s="46"/>
      <c r="N60" s="4"/>
    </row>
    <row r="61" spans="1:14">
      <c r="A61" s="25"/>
      <c r="B61" s="40"/>
      <c r="C61" s="43"/>
      <c r="D61" s="43"/>
      <c r="E61" s="43"/>
      <c r="F61" s="43"/>
      <c r="G61" s="46"/>
      <c r="N61" s="4"/>
    </row>
    <row r="62" spans="1:14">
      <c r="A62" s="25"/>
      <c r="B62" s="40"/>
      <c r="C62" s="43"/>
      <c r="D62" s="43"/>
      <c r="E62" s="43"/>
      <c r="F62" s="43"/>
      <c r="G62" s="46"/>
      <c r="N62" s="4"/>
    </row>
    <row r="63" spans="1:14">
      <c r="A63" s="25"/>
      <c r="B63" s="40"/>
      <c r="C63" s="43"/>
      <c r="D63" s="43"/>
      <c r="E63" s="43"/>
      <c r="F63" s="43"/>
      <c r="G63" s="46"/>
      <c r="N63" s="4"/>
    </row>
    <row r="64" spans="1:14">
      <c r="A64" s="25"/>
      <c r="B64" s="40"/>
      <c r="C64" s="43"/>
      <c r="D64" s="43"/>
      <c r="E64" s="43"/>
      <c r="F64" s="43"/>
      <c r="G64" s="46"/>
      <c r="N64" s="4"/>
    </row>
    <row r="65" spans="1:14">
      <c r="A65" s="25"/>
      <c r="B65" s="40"/>
      <c r="C65" s="43"/>
      <c r="D65" s="43"/>
      <c r="E65" s="43"/>
      <c r="F65" s="43"/>
      <c r="G65" s="46"/>
      <c r="N65" s="4"/>
    </row>
    <row r="66" spans="1:14">
      <c r="A66" s="25"/>
      <c r="B66" s="40"/>
      <c r="C66" s="43"/>
      <c r="D66" s="43"/>
      <c r="E66" s="43"/>
      <c r="F66" s="43"/>
      <c r="G66" s="46"/>
      <c r="N66" s="4"/>
    </row>
    <row r="67" spans="1:14">
      <c r="A67" s="25"/>
      <c r="B67" s="40"/>
      <c r="C67" s="43"/>
      <c r="D67" s="43"/>
      <c r="E67" s="43"/>
      <c r="F67" s="43"/>
      <c r="G67" s="46"/>
      <c r="N67" s="4"/>
    </row>
    <row r="68" spans="1:14">
      <c r="A68" s="25"/>
      <c r="B68" s="40"/>
      <c r="C68" s="43"/>
      <c r="D68" s="43"/>
      <c r="E68" s="43"/>
      <c r="F68" s="43"/>
      <c r="N68" s="4"/>
    </row>
    <row r="69" spans="1:14">
      <c r="A69" s="25"/>
      <c r="B69" s="40"/>
      <c r="C69" s="43"/>
      <c r="D69" s="43"/>
      <c r="E69" s="43"/>
      <c r="F69" s="43"/>
      <c r="N69" s="4"/>
    </row>
    <row r="70" spans="1:14">
      <c r="N70" s="4"/>
    </row>
    <row r="71" spans="1:14">
      <c r="N71" s="4"/>
    </row>
    <row r="72" spans="1:14">
      <c r="N72" s="4"/>
    </row>
    <row r="73" spans="1:14">
      <c r="N73" s="4"/>
    </row>
    <row r="74" spans="1:14">
      <c r="N74" s="4"/>
    </row>
    <row r="75" spans="1:14">
      <c r="N75" s="4"/>
    </row>
    <row r="76" spans="1:14">
      <c r="N76" s="4"/>
    </row>
    <row r="77" spans="1:14">
      <c r="N77" s="4"/>
    </row>
    <row r="78" spans="1:14">
      <c r="N78" s="4"/>
    </row>
    <row r="79" spans="1:14">
      <c r="N79" s="4"/>
    </row>
    <row r="80" spans="1:14">
      <c r="N80" s="4"/>
    </row>
    <row r="81" spans="14:14">
      <c r="N81" s="4"/>
    </row>
    <row r="82" spans="14:14">
      <c r="N82" s="4"/>
    </row>
    <row r="83" spans="14:14">
      <c r="N83" s="4"/>
    </row>
    <row r="84" spans="14:14">
      <c r="N84" s="4"/>
    </row>
    <row r="85" spans="14:14">
      <c r="N85" s="4"/>
    </row>
    <row r="86" spans="14:14">
      <c r="N86" s="4"/>
    </row>
    <row r="87" spans="14:14">
      <c r="N87" s="4"/>
    </row>
    <row r="88" spans="14:14">
      <c r="N88" s="4"/>
    </row>
    <row r="89" spans="14:14">
      <c r="N89" s="4"/>
    </row>
    <row r="90" spans="14:14">
      <c r="N90" s="4"/>
    </row>
    <row r="91" spans="14:14">
      <c r="N91" s="4"/>
    </row>
    <row r="92" spans="14:14">
      <c r="N92" s="4"/>
    </row>
    <row r="93" spans="14:14">
      <c r="N93" s="4"/>
    </row>
    <row r="94" spans="14:14">
      <c r="N94" s="4"/>
    </row>
    <row r="95" spans="14:14">
      <c r="N95" s="4"/>
    </row>
    <row r="96" spans="14:14">
      <c r="N96" s="4"/>
    </row>
    <row r="97" spans="14:14">
      <c r="N97" s="4"/>
    </row>
    <row r="98" spans="14:14">
      <c r="N98" s="4"/>
    </row>
    <row r="99" spans="14:14">
      <c r="N99" s="4"/>
    </row>
    <row r="100" spans="14:14">
      <c r="N100" s="4"/>
    </row>
    <row r="101" spans="14:14">
      <c r="N101" s="4"/>
    </row>
  </sheetData>
  <mergeCells count="12">
    <mergeCell ref="H4:L4"/>
    <mergeCell ref="A1:F1"/>
    <mergeCell ref="B4:C6"/>
    <mergeCell ref="D4:D6"/>
    <mergeCell ref="E4:E6"/>
    <mergeCell ref="F4:F6"/>
    <mergeCell ref="K11:L12"/>
    <mergeCell ref="B15:B17"/>
    <mergeCell ref="C15:C17"/>
    <mergeCell ref="D15:D17"/>
    <mergeCell ref="E15:E17"/>
    <mergeCell ref="F15:F17"/>
  </mergeCells>
  <pageMargins left="0.75" right="0.75" top="1" bottom="1" header="0.5" footer="0.5"/>
  <headerFooter alignWithMargins="0"/>
  <legacyDrawing r:id="rId1"/>
</worksheet>
</file>

<file path=xl/worksheets/sheet11.xml><?xml version="1.0" encoding="utf-8"?>
<worksheet xmlns="http://schemas.openxmlformats.org/spreadsheetml/2006/main" xmlns:r="http://schemas.openxmlformats.org/officeDocument/2006/relationships">
  <sheetPr codeName="Sheet14"/>
  <dimension ref="A1:U101"/>
  <sheetViews>
    <sheetView workbookViewId="0">
      <selection activeCell="L23" sqref="L23"/>
    </sheetView>
  </sheetViews>
  <sheetFormatPr defaultRowHeight="12.75"/>
  <cols>
    <col min="1" max="3" width="9.140625" style="84"/>
    <col min="4" max="4" width="10" style="84" customWidth="1"/>
    <col min="5" max="6" width="10.85546875" style="84" customWidth="1"/>
    <col min="7" max="7" width="6.28515625" style="51" customWidth="1"/>
    <col min="8" max="9" width="9.7109375" style="82" customWidth="1"/>
    <col min="10" max="10" width="11" style="82" customWidth="1"/>
    <col min="11" max="12" width="6.85546875" style="82" customWidth="1"/>
    <col min="13" max="13" width="9.140625" style="82"/>
    <col min="14" max="14" width="10.85546875" style="82" customWidth="1"/>
    <col min="15" max="16" width="9.140625" style="82"/>
    <col min="17" max="17" width="11.42578125" style="82" customWidth="1"/>
    <col min="18" max="18" width="5" style="82" customWidth="1"/>
    <col min="19" max="19" width="13.42578125" style="82" customWidth="1"/>
    <col min="20" max="20" width="8.28515625" style="82" customWidth="1"/>
    <col min="21" max="21" width="9.140625" style="84"/>
    <col min="22" max="16384" width="9.140625" style="82"/>
  </cols>
  <sheetData>
    <row r="1" spans="1:20" ht="18.75">
      <c r="A1" s="143" t="s">
        <v>51</v>
      </c>
      <c r="B1" s="143"/>
      <c r="C1" s="143"/>
      <c r="D1" s="143"/>
      <c r="E1" s="143"/>
      <c r="F1" s="143"/>
      <c r="G1" s="48"/>
      <c r="M1" s="110"/>
      <c r="N1" s="4"/>
      <c r="P1" s="80"/>
      <c r="Q1" s="4"/>
      <c r="R1" s="4"/>
      <c r="T1" s="80"/>
    </row>
    <row r="2" spans="1:20" ht="18.75">
      <c r="A2" s="28" t="s">
        <v>21</v>
      </c>
      <c r="B2" s="29"/>
      <c r="C2" s="29"/>
      <c r="D2" s="29"/>
      <c r="E2" s="29"/>
      <c r="F2" s="29"/>
      <c r="G2" s="48"/>
      <c r="N2" s="4"/>
      <c r="P2" s="80"/>
      <c r="Q2" s="4"/>
      <c r="R2" s="4"/>
      <c r="S2" s="17"/>
      <c r="T2" s="45"/>
    </row>
    <row r="3" spans="1:20" ht="13.5">
      <c r="A3" s="10"/>
      <c r="B3" s="30" t="s">
        <v>39</v>
      </c>
      <c r="C3" s="10"/>
      <c r="D3" s="34">
        <v>4</v>
      </c>
      <c r="E3" s="10"/>
      <c r="F3" s="10"/>
      <c r="G3" s="49"/>
      <c r="H3" s="55"/>
      <c r="I3" s="56"/>
      <c r="J3" s="56"/>
      <c r="K3" s="56"/>
      <c r="L3" s="57"/>
      <c r="N3" s="4"/>
      <c r="P3" s="80"/>
      <c r="S3" s="80"/>
      <c r="T3" s="45"/>
    </row>
    <row r="4" spans="1:20">
      <c r="A4" s="10"/>
      <c r="B4" s="142" t="s">
        <v>22</v>
      </c>
      <c r="C4" s="150"/>
      <c r="D4" s="154" t="s">
        <v>9</v>
      </c>
      <c r="E4" s="155" t="s">
        <v>10</v>
      </c>
      <c r="F4" s="157" t="s">
        <v>23</v>
      </c>
      <c r="G4" s="50"/>
      <c r="H4" s="161" t="s">
        <v>29</v>
      </c>
      <c r="I4" s="162"/>
      <c r="J4" s="162"/>
      <c r="K4" s="162"/>
      <c r="L4" s="163"/>
      <c r="N4" s="4"/>
      <c r="P4" s="80"/>
      <c r="Q4" s="4"/>
      <c r="R4" s="4"/>
      <c r="S4" s="80"/>
      <c r="T4" s="45"/>
    </row>
    <row r="5" spans="1:20">
      <c r="A5" s="10"/>
      <c r="B5" s="150"/>
      <c r="C5" s="150"/>
      <c r="D5" s="148"/>
      <c r="E5" s="148"/>
      <c r="F5" s="148"/>
      <c r="H5" s="58"/>
      <c r="I5" s="59"/>
      <c r="J5" s="61" t="s">
        <v>9</v>
      </c>
      <c r="K5" s="61" t="s">
        <v>4</v>
      </c>
      <c r="L5" s="60"/>
      <c r="N5" s="4"/>
      <c r="P5" s="80"/>
      <c r="S5" s="80"/>
      <c r="T5" s="45"/>
    </row>
    <row r="6" spans="1:20" ht="12.75" customHeight="1">
      <c r="A6" s="10"/>
      <c r="B6" s="150"/>
      <c r="C6" s="150"/>
      <c r="D6" s="148"/>
      <c r="E6" s="156"/>
      <c r="F6" s="148"/>
      <c r="H6" s="58"/>
      <c r="I6" s="68" t="s">
        <v>1</v>
      </c>
      <c r="J6" s="112"/>
      <c r="K6" s="112"/>
      <c r="L6" s="62"/>
      <c r="N6" s="4"/>
      <c r="P6" s="80"/>
      <c r="Q6" s="4"/>
      <c r="R6" s="4"/>
      <c r="S6" s="80"/>
      <c r="T6" s="45"/>
    </row>
    <row r="7" spans="1:20" ht="13.5">
      <c r="A7" s="10"/>
      <c r="B7" s="10"/>
      <c r="C7" s="10"/>
      <c r="D7" s="11">
        <v>0</v>
      </c>
      <c r="E7" s="35">
        <v>0.2</v>
      </c>
      <c r="F7" s="42">
        <f>E7</f>
        <v>0.2</v>
      </c>
      <c r="G7" s="46"/>
      <c r="H7" s="58"/>
      <c r="I7" s="68" t="s">
        <v>49</v>
      </c>
      <c r="J7" s="113"/>
      <c r="K7" s="113"/>
      <c r="L7" s="63"/>
      <c r="N7" s="4"/>
      <c r="S7" s="80"/>
      <c r="T7" s="45"/>
    </row>
    <row r="8" spans="1:20" ht="13.5">
      <c r="A8" s="10"/>
      <c r="B8" s="10"/>
      <c r="C8" s="10"/>
      <c r="D8" s="11">
        <v>1</v>
      </c>
      <c r="E8" s="36">
        <v>0.3</v>
      </c>
      <c r="F8" s="42">
        <f>F7+E8</f>
        <v>0.5</v>
      </c>
      <c r="G8" s="46"/>
      <c r="H8" s="58"/>
      <c r="I8" s="69"/>
      <c r="J8" s="59"/>
      <c r="K8" s="59"/>
      <c r="L8" s="60"/>
      <c r="N8" s="4"/>
      <c r="S8" s="80"/>
      <c r="T8" s="45"/>
    </row>
    <row r="9" spans="1:20" ht="13.5">
      <c r="A9" s="10"/>
      <c r="B9" s="10"/>
      <c r="C9" s="10"/>
      <c r="D9" s="11">
        <v>2</v>
      </c>
      <c r="E9" s="36">
        <v>0.3</v>
      </c>
      <c r="F9" s="42">
        <f>F8+E9</f>
        <v>0.8</v>
      </c>
      <c r="G9" s="46"/>
      <c r="H9" s="109"/>
      <c r="I9" s="68" t="s">
        <v>50</v>
      </c>
      <c r="J9" s="64">
        <v>400</v>
      </c>
      <c r="K9" s="59"/>
      <c r="L9" s="60"/>
      <c r="N9" s="4"/>
      <c r="S9" s="80"/>
      <c r="T9" s="45"/>
    </row>
    <row r="10" spans="1:20" ht="13.5">
      <c r="A10" s="10"/>
      <c r="B10" s="10"/>
      <c r="C10" s="10"/>
      <c r="D10" s="11">
        <v>5</v>
      </c>
      <c r="E10" s="37">
        <v>0.2</v>
      </c>
      <c r="F10" s="42">
        <f>F9+E10</f>
        <v>1</v>
      </c>
      <c r="G10" s="46"/>
      <c r="H10" s="58"/>
      <c r="I10" s="69"/>
      <c r="J10" s="59"/>
      <c r="K10" s="59"/>
      <c r="L10" s="60"/>
      <c r="N10" s="4"/>
      <c r="S10" s="80"/>
      <c r="T10" s="45"/>
    </row>
    <row r="11" spans="1:20" ht="13.5">
      <c r="A11" s="10"/>
      <c r="B11" s="10"/>
      <c r="C11" s="10"/>
      <c r="D11" s="11"/>
      <c r="E11" s="47"/>
      <c r="F11" s="42"/>
      <c r="G11" s="46"/>
      <c r="H11" s="58"/>
      <c r="I11" s="68" t="s">
        <v>14</v>
      </c>
      <c r="J11" s="64"/>
      <c r="K11" s="158"/>
      <c r="L11" s="159"/>
      <c r="N11" s="4"/>
      <c r="S11" s="80"/>
      <c r="T11" s="45"/>
    </row>
    <row r="12" spans="1:20">
      <c r="A12" s="10"/>
      <c r="B12" s="10"/>
      <c r="C12" s="10"/>
      <c r="D12" s="10"/>
      <c r="E12" s="10"/>
      <c r="F12" s="10"/>
      <c r="G12" s="49"/>
      <c r="H12" s="58"/>
      <c r="I12" s="59"/>
      <c r="J12" s="64"/>
      <c r="K12" s="160"/>
      <c r="L12" s="159"/>
      <c r="N12" s="4"/>
      <c r="S12" s="80"/>
      <c r="T12" s="45"/>
    </row>
    <row r="13" spans="1:20">
      <c r="A13" s="25"/>
      <c r="B13" s="25"/>
      <c r="C13" s="16"/>
      <c r="D13" s="16"/>
      <c r="E13" s="16"/>
      <c r="F13" s="16"/>
      <c r="G13" s="49"/>
      <c r="H13" s="58"/>
      <c r="I13" s="114" t="s">
        <v>53</v>
      </c>
      <c r="J13" s="61">
        <v>200</v>
      </c>
      <c r="K13" s="59"/>
      <c r="L13" s="60"/>
      <c r="N13" s="4"/>
      <c r="S13" s="80"/>
      <c r="T13" s="45"/>
    </row>
    <row r="14" spans="1:20" ht="15.75">
      <c r="A14" s="24" t="s">
        <v>25</v>
      </c>
      <c r="B14" s="25"/>
      <c r="C14" s="16"/>
      <c r="D14" s="16"/>
      <c r="E14" s="16"/>
      <c r="F14" s="16"/>
      <c r="G14" s="49"/>
      <c r="H14" s="58"/>
      <c r="I14" s="59"/>
      <c r="J14" s="59"/>
      <c r="K14" s="59"/>
      <c r="L14" s="60"/>
      <c r="N14" s="4"/>
      <c r="S14" s="80"/>
      <c r="T14" s="45"/>
    </row>
    <row r="15" spans="1:20" ht="15.75" customHeight="1">
      <c r="A15" s="24"/>
      <c r="B15" s="147" t="s">
        <v>19</v>
      </c>
      <c r="C15" s="147" t="s">
        <v>16</v>
      </c>
      <c r="D15" s="147" t="s">
        <v>38</v>
      </c>
      <c r="E15" s="147" t="s">
        <v>40</v>
      </c>
      <c r="F15" s="147" t="s">
        <v>41</v>
      </c>
      <c r="G15" s="52"/>
      <c r="H15" s="58"/>
      <c r="I15" s="115" t="s">
        <v>54</v>
      </c>
      <c r="J15" s="116"/>
      <c r="K15" s="59"/>
      <c r="L15" s="60"/>
      <c r="N15" s="4"/>
      <c r="S15" s="80"/>
      <c r="T15" s="45"/>
    </row>
    <row r="16" spans="1:20" ht="15.75">
      <c r="A16" s="24"/>
      <c r="B16" s="148"/>
      <c r="C16" s="150"/>
      <c r="D16" s="147"/>
      <c r="E16" s="147"/>
      <c r="F16" s="147"/>
      <c r="G16" s="53"/>
      <c r="H16" s="65"/>
      <c r="I16" s="111"/>
      <c r="J16" s="66"/>
      <c r="K16" s="66"/>
      <c r="L16" s="67"/>
      <c r="N16" s="4"/>
      <c r="S16" s="80"/>
      <c r="T16" s="45"/>
    </row>
    <row r="17" spans="1:20" ht="13.5" thickBot="1">
      <c r="A17" s="85" t="s">
        <v>46</v>
      </c>
      <c r="B17" s="149"/>
      <c r="C17" s="151"/>
      <c r="D17" s="152"/>
      <c r="E17" s="152"/>
      <c r="F17" s="152"/>
      <c r="G17" s="54"/>
      <c r="N17" s="4"/>
      <c r="S17" s="80"/>
      <c r="T17" s="45"/>
    </row>
    <row r="18" spans="1:20" ht="13.5" thickTop="1">
      <c r="A18" s="25">
        <v>1</v>
      </c>
      <c r="B18" s="40">
        <f ca="1">RAND()</f>
        <v>0.75544675643201242</v>
      </c>
      <c r="C18" s="43">
        <f ca="1">IF(B18&lt;$F$7,$D$7,IF(B18&lt;$F$8,$D$8,IF(B18&lt;$F$9,$D$9,$D$10)))</f>
        <v>2</v>
      </c>
      <c r="D18" s="43">
        <f ca="1">C18</f>
        <v>2</v>
      </c>
      <c r="E18" s="43">
        <f ca="1">MIN(D18,$D$3)</f>
        <v>2</v>
      </c>
      <c r="F18" s="43">
        <f ca="1">D18-E18</f>
        <v>0</v>
      </c>
      <c r="G18" s="46"/>
      <c r="N18" s="4"/>
      <c r="S18" s="80"/>
      <c r="T18" s="45"/>
    </row>
    <row r="19" spans="1:20">
      <c r="A19" s="25">
        <v>2</v>
      </c>
      <c r="B19" s="40">
        <f ca="1">RAND()</f>
        <v>0.39944486916610122</v>
      </c>
      <c r="C19" s="43">
        <f ca="1">IF(B19&lt;$F$7,$D$7,IF(B19&lt;$F$8,$D$8,IF(B19&lt;$F$9,$D$9,$D$10)))</f>
        <v>1</v>
      </c>
      <c r="D19" s="43">
        <f ca="1">F18+C19</f>
        <v>1</v>
      </c>
      <c r="E19" s="43">
        <f t="shared" ref="E19:E69" ca="1" si="0">MIN(D19,$D$3)</f>
        <v>1</v>
      </c>
      <c r="F19" s="43">
        <f ca="1">D19-E19</f>
        <v>0</v>
      </c>
      <c r="G19" s="46"/>
      <c r="N19" s="4"/>
      <c r="S19" s="80"/>
      <c r="T19" s="45"/>
    </row>
    <row r="20" spans="1:20">
      <c r="A20" s="25">
        <v>3</v>
      </c>
      <c r="B20" s="40">
        <f ca="1">RAND()</f>
        <v>0.40957896605589816</v>
      </c>
      <c r="C20" s="43">
        <f ca="1">IF(B20&lt;$F$7,$D$7,IF(B20&lt;$F$8,$D$8,IF(B20&lt;$F$9,$D$9,$D$10)))</f>
        <v>1</v>
      </c>
      <c r="D20" s="43">
        <f ca="1">F19+C20</f>
        <v>1</v>
      </c>
      <c r="E20" s="43">
        <f t="shared" ca="1" si="0"/>
        <v>1</v>
      </c>
      <c r="F20" s="43">
        <f ca="1">D20-E20</f>
        <v>0</v>
      </c>
      <c r="G20" s="46"/>
      <c r="N20" s="4"/>
      <c r="S20" s="80"/>
      <c r="T20" s="45"/>
    </row>
    <row r="21" spans="1:20">
      <c r="A21" s="25">
        <v>4</v>
      </c>
      <c r="B21" s="40">
        <f t="shared" ref="B21:B69" ca="1" si="1">RAND()</f>
        <v>0.10308262130679369</v>
      </c>
      <c r="C21" s="43">
        <f t="shared" ref="C21:C69" ca="1" si="2">IF(B21&lt;$F$7,$D$7,IF(B21&lt;$F$8,$D$8,IF(B21&lt;$F$9,$D$9,$D$10)))</f>
        <v>0</v>
      </c>
      <c r="D21" s="43">
        <f t="shared" ref="D21:D69" ca="1" si="3">F20+C21</f>
        <v>0</v>
      </c>
      <c r="E21" s="43">
        <f t="shared" ca="1" si="0"/>
        <v>0</v>
      </c>
      <c r="F21" s="43">
        <f t="shared" ref="F21:F69" ca="1" si="4">D21-E21</f>
        <v>0</v>
      </c>
      <c r="G21" s="46"/>
      <c r="N21" s="4"/>
      <c r="S21" s="80"/>
      <c r="T21" s="45"/>
    </row>
    <row r="22" spans="1:20">
      <c r="A22" s="25">
        <v>5</v>
      </c>
      <c r="B22" s="40">
        <f t="shared" ca="1" si="1"/>
        <v>0.29999174692189268</v>
      </c>
      <c r="C22" s="43">
        <f t="shared" ca="1" si="2"/>
        <v>1</v>
      </c>
      <c r="D22" s="43">
        <f t="shared" ca="1" si="3"/>
        <v>1</v>
      </c>
      <c r="E22" s="43">
        <f t="shared" ca="1" si="0"/>
        <v>1</v>
      </c>
      <c r="F22" s="43">
        <f t="shared" ca="1" si="4"/>
        <v>0</v>
      </c>
      <c r="G22" s="46"/>
      <c r="N22" s="4"/>
      <c r="T22" s="45"/>
    </row>
    <row r="23" spans="1:20">
      <c r="A23" s="25">
        <v>6</v>
      </c>
      <c r="B23" s="40">
        <f t="shared" ca="1" si="1"/>
        <v>0.12314871630372637</v>
      </c>
      <c r="C23" s="43">
        <f t="shared" ca="1" si="2"/>
        <v>0</v>
      </c>
      <c r="D23" s="43">
        <f t="shared" ca="1" si="3"/>
        <v>0</v>
      </c>
      <c r="E23" s="43">
        <f t="shared" ca="1" si="0"/>
        <v>0</v>
      </c>
      <c r="F23" s="43">
        <f t="shared" ca="1" si="4"/>
        <v>0</v>
      </c>
      <c r="G23" s="46"/>
      <c r="N23" s="4"/>
    </row>
    <row r="24" spans="1:20">
      <c r="A24" s="25">
        <v>7</v>
      </c>
      <c r="B24" s="40">
        <f t="shared" ca="1" si="1"/>
        <v>0.85681373850541798</v>
      </c>
      <c r="C24" s="43">
        <f t="shared" ca="1" si="2"/>
        <v>5</v>
      </c>
      <c r="D24" s="43">
        <f t="shared" ca="1" si="3"/>
        <v>5</v>
      </c>
      <c r="E24" s="43">
        <f t="shared" ca="1" si="0"/>
        <v>4</v>
      </c>
      <c r="F24" s="43">
        <f t="shared" ca="1" si="4"/>
        <v>1</v>
      </c>
      <c r="G24" s="46"/>
      <c r="N24" s="4"/>
    </row>
    <row r="25" spans="1:20">
      <c r="A25" s="25">
        <v>8</v>
      </c>
      <c r="B25" s="40">
        <f t="shared" ca="1" si="1"/>
        <v>2.1142641014391117E-3</v>
      </c>
      <c r="C25" s="43">
        <f t="shared" ca="1" si="2"/>
        <v>0</v>
      </c>
      <c r="D25" s="43">
        <f t="shared" ca="1" si="3"/>
        <v>1</v>
      </c>
      <c r="E25" s="43">
        <f t="shared" ca="1" si="0"/>
        <v>1</v>
      </c>
      <c r="F25" s="43">
        <f t="shared" ca="1" si="4"/>
        <v>0</v>
      </c>
      <c r="G25" s="46"/>
      <c r="N25" s="4"/>
    </row>
    <row r="26" spans="1:20">
      <c r="A26" s="25">
        <v>9</v>
      </c>
      <c r="B26" s="40">
        <f t="shared" ca="1" si="1"/>
        <v>0.97035104266008454</v>
      </c>
      <c r="C26" s="43">
        <f t="shared" ca="1" si="2"/>
        <v>5</v>
      </c>
      <c r="D26" s="43">
        <f t="shared" ca="1" si="3"/>
        <v>5</v>
      </c>
      <c r="E26" s="43">
        <f t="shared" ca="1" si="0"/>
        <v>4</v>
      </c>
      <c r="F26" s="43">
        <f t="shared" ca="1" si="4"/>
        <v>1</v>
      </c>
      <c r="G26" s="46"/>
      <c r="N26" s="4"/>
    </row>
    <row r="27" spans="1:20">
      <c r="A27" s="25">
        <v>10</v>
      </c>
      <c r="B27" s="40">
        <f t="shared" ca="1" si="1"/>
        <v>0.35639051524800891</v>
      </c>
      <c r="C27" s="43">
        <f t="shared" ca="1" si="2"/>
        <v>1</v>
      </c>
      <c r="D27" s="43">
        <f t="shared" ca="1" si="3"/>
        <v>2</v>
      </c>
      <c r="E27" s="43">
        <f t="shared" ca="1" si="0"/>
        <v>2</v>
      </c>
      <c r="F27" s="43">
        <f t="shared" ca="1" si="4"/>
        <v>0</v>
      </c>
      <c r="G27" s="46"/>
      <c r="N27" s="4"/>
    </row>
    <row r="28" spans="1:20">
      <c r="A28" s="25">
        <v>11</v>
      </c>
      <c r="B28" s="40">
        <f t="shared" ca="1" si="1"/>
        <v>0.39501600126831793</v>
      </c>
      <c r="C28" s="43">
        <f t="shared" ca="1" si="2"/>
        <v>1</v>
      </c>
      <c r="D28" s="43">
        <f t="shared" ca="1" si="3"/>
        <v>1</v>
      </c>
      <c r="E28" s="43">
        <f t="shared" ca="1" si="0"/>
        <v>1</v>
      </c>
      <c r="F28" s="43">
        <f t="shared" ca="1" si="4"/>
        <v>0</v>
      </c>
      <c r="G28" s="46"/>
      <c r="N28" s="4"/>
    </row>
    <row r="29" spans="1:20">
      <c r="A29" s="25">
        <v>12</v>
      </c>
      <c r="B29" s="40">
        <f t="shared" ca="1" si="1"/>
        <v>0.36193925376360725</v>
      </c>
      <c r="C29" s="43">
        <f t="shared" ca="1" si="2"/>
        <v>1</v>
      </c>
      <c r="D29" s="43">
        <f t="shared" ca="1" si="3"/>
        <v>1</v>
      </c>
      <c r="E29" s="43">
        <f t="shared" ca="1" si="0"/>
        <v>1</v>
      </c>
      <c r="F29" s="43">
        <f t="shared" ca="1" si="4"/>
        <v>0</v>
      </c>
      <c r="G29" s="46"/>
      <c r="N29" s="4"/>
    </row>
    <row r="30" spans="1:20">
      <c r="A30" s="25">
        <v>13</v>
      </c>
      <c r="B30" s="40">
        <f t="shared" ca="1" si="1"/>
        <v>0.97358777246077999</v>
      </c>
      <c r="C30" s="43">
        <f t="shared" ca="1" si="2"/>
        <v>5</v>
      </c>
      <c r="D30" s="43">
        <f t="shared" ca="1" si="3"/>
        <v>5</v>
      </c>
      <c r="E30" s="43">
        <f t="shared" ca="1" si="0"/>
        <v>4</v>
      </c>
      <c r="F30" s="43">
        <f t="shared" ca="1" si="4"/>
        <v>1</v>
      </c>
      <c r="G30" s="46"/>
      <c r="N30" s="4"/>
    </row>
    <row r="31" spans="1:20">
      <c r="A31" s="25">
        <v>14</v>
      </c>
      <c r="B31" s="40">
        <f t="shared" ca="1" si="1"/>
        <v>0.8083552868752184</v>
      </c>
      <c r="C31" s="43">
        <f t="shared" ca="1" si="2"/>
        <v>5</v>
      </c>
      <c r="D31" s="43">
        <f t="shared" ca="1" si="3"/>
        <v>6</v>
      </c>
      <c r="E31" s="43">
        <f t="shared" ca="1" si="0"/>
        <v>4</v>
      </c>
      <c r="F31" s="43">
        <f t="shared" ca="1" si="4"/>
        <v>2</v>
      </c>
      <c r="G31" s="46"/>
      <c r="N31" s="4"/>
    </row>
    <row r="32" spans="1:20">
      <c r="A32" s="25">
        <v>15</v>
      </c>
      <c r="B32" s="40">
        <f t="shared" ca="1" si="1"/>
        <v>0.17944492640258325</v>
      </c>
      <c r="C32" s="43">
        <f t="shared" ca="1" si="2"/>
        <v>0</v>
      </c>
      <c r="D32" s="43">
        <f t="shared" ca="1" si="3"/>
        <v>2</v>
      </c>
      <c r="E32" s="43">
        <f t="shared" ca="1" si="0"/>
        <v>2</v>
      </c>
      <c r="F32" s="43">
        <f t="shared" ca="1" si="4"/>
        <v>0</v>
      </c>
      <c r="G32" s="46"/>
      <c r="N32" s="4"/>
    </row>
    <row r="33" spans="1:14">
      <c r="A33" s="25">
        <v>16</v>
      </c>
      <c r="B33" s="40">
        <f t="shared" ca="1" si="1"/>
        <v>0.36274255700550984</v>
      </c>
      <c r="C33" s="43">
        <f t="shared" ca="1" si="2"/>
        <v>1</v>
      </c>
      <c r="D33" s="43">
        <f t="shared" ca="1" si="3"/>
        <v>1</v>
      </c>
      <c r="E33" s="43">
        <f t="shared" ca="1" si="0"/>
        <v>1</v>
      </c>
      <c r="F33" s="43">
        <f t="shared" ca="1" si="4"/>
        <v>0</v>
      </c>
      <c r="G33" s="46"/>
      <c r="N33" s="4"/>
    </row>
    <row r="34" spans="1:14">
      <c r="A34" s="25">
        <v>17</v>
      </c>
      <c r="B34" s="40">
        <f t="shared" ca="1" si="1"/>
        <v>0.54627364873015027</v>
      </c>
      <c r="C34" s="43">
        <f t="shared" ca="1" si="2"/>
        <v>2</v>
      </c>
      <c r="D34" s="43">
        <f t="shared" ca="1" si="3"/>
        <v>2</v>
      </c>
      <c r="E34" s="43">
        <f t="shared" ca="1" si="0"/>
        <v>2</v>
      </c>
      <c r="F34" s="43">
        <f t="shared" ca="1" si="4"/>
        <v>0</v>
      </c>
      <c r="G34" s="46"/>
      <c r="N34" s="4"/>
    </row>
    <row r="35" spans="1:14">
      <c r="A35" s="25">
        <v>18</v>
      </c>
      <c r="B35" s="40">
        <f t="shared" ca="1" si="1"/>
        <v>0.10556493391698885</v>
      </c>
      <c r="C35" s="43">
        <f t="shared" ca="1" si="2"/>
        <v>0</v>
      </c>
      <c r="D35" s="43">
        <f t="shared" ca="1" si="3"/>
        <v>0</v>
      </c>
      <c r="E35" s="43">
        <f t="shared" ca="1" si="0"/>
        <v>0</v>
      </c>
      <c r="F35" s="43">
        <f t="shared" ca="1" si="4"/>
        <v>0</v>
      </c>
      <c r="G35" s="46"/>
      <c r="N35" s="4"/>
    </row>
    <row r="36" spans="1:14">
      <c r="A36" s="25">
        <v>19</v>
      </c>
      <c r="B36" s="40">
        <f t="shared" ca="1" si="1"/>
        <v>0.98264959706267119</v>
      </c>
      <c r="C36" s="43">
        <f t="shared" ca="1" si="2"/>
        <v>5</v>
      </c>
      <c r="D36" s="43">
        <f t="shared" ca="1" si="3"/>
        <v>5</v>
      </c>
      <c r="E36" s="43">
        <f t="shared" ca="1" si="0"/>
        <v>4</v>
      </c>
      <c r="F36" s="43">
        <f t="shared" ca="1" si="4"/>
        <v>1</v>
      </c>
      <c r="G36" s="46"/>
      <c r="N36" s="4"/>
    </row>
    <row r="37" spans="1:14">
      <c r="A37" s="25">
        <v>20</v>
      </c>
      <c r="B37" s="40">
        <f t="shared" ca="1" si="1"/>
        <v>0.62727883691477904</v>
      </c>
      <c r="C37" s="43">
        <f t="shared" ca="1" si="2"/>
        <v>2</v>
      </c>
      <c r="D37" s="43">
        <f t="shared" ca="1" si="3"/>
        <v>3</v>
      </c>
      <c r="E37" s="43">
        <f t="shared" ca="1" si="0"/>
        <v>3</v>
      </c>
      <c r="F37" s="43">
        <f t="shared" ca="1" si="4"/>
        <v>0</v>
      </c>
      <c r="G37" s="46"/>
      <c r="N37" s="4"/>
    </row>
    <row r="38" spans="1:14">
      <c r="A38" s="25">
        <v>21</v>
      </c>
      <c r="B38" s="40">
        <f t="shared" ca="1" si="1"/>
        <v>0.89778202114138606</v>
      </c>
      <c r="C38" s="43">
        <f t="shared" ca="1" si="2"/>
        <v>5</v>
      </c>
      <c r="D38" s="43">
        <f t="shared" ca="1" si="3"/>
        <v>5</v>
      </c>
      <c r="E38" s="43">
        <f t="shared" ca="1" si="0"/>
        <v>4</v>
      </c>
      <c r="F38" s="43">
        <f t="shared" ca="1" si="4"/>
        <v>1</v>
      </c>
      <c r="G38" s="46"/>
      <c r="N38" s="4"/>
    </row>
    <row r="39" spans="1:14">
      <c r="A39" s="25">
        <v>22</v>
      </c>
      <c r="B39" s="40">
        <f t="shared" ca="1" si="1"/>
        <v>0.48224643646204157</v>
      </c>
      <c r="C39" s="43">
        <f t="shared" ca="1" si="2"/>
        <v>1</v>
      </c>
      <c r="D39" s="43">
        <f t="shared" ca="1" si="3"/>
        <v>2</v>
      </c>
      <c r="E39" s="43">
        <f t="shared" ca="1" si="0"/>
        <v>2</v>
      </c>
      <c r="F39" s="43">
        <f t="shared" ca="1" si="4"/>
        <v>0</v>
      </c>
      <c r="G39" s="46"/>
      <c r="N39" s="4"/>
    </row>
    <row r="40" spans="1:14">
      <c r="A40" s="25">
        <v>23</v>
      </c>
      <c r="B40" s="40">
        <f t="shared" ca="1" si="1"/>
        <v>0.48879417446698414</v>
      </c>
      <c r="C40" s="43">
        <f t="shared" ca="1" si="2"/>
        <v>1</v>
      </c>
      <c r="D40" s="43">
        <f t="shared" ca="1" si="3"/>
        <v>1</v>
      </c>
      <c r="E40" s="43">
        <f t="shared" ca="1" si="0"/>
        <v>1</v>
      </c>
      <c r="F40" s="43">
        <f t="shared" ca="1" si="4"/>
        <v>0</v>
      </c>
      <c r="G40" s="46"/>
      <c r="N40" s="4"/>
    </row>
    <row r="41" spans="1:14">
      <c r="A41" s="25">
        <v>24</v>
      </c>
      <c r="B41" s="40">
        <f t="shared" ca="1" si="1"/>
        <v>0.15060143088473965</v>
      </c>
      <c r="C41" s="43">
        <f t="shared" ca="1" si="2"/>
        <v>0</v>
      </c>
      <c r="D41" s="43">
        <f t="shared" ca="1" si="3"/>
        <v>0</v>
      </c>
      <c r="E41" s="43">
        <f t="shared" ca="1" si="0"/>
        <v>0</v>
      </c>
      <c r="F41" s="43">
        <f t="shared" ca="1" si="4"/>
        <v>0</v>
      </c>
      <c r="G41" s="46"/>
      <c r="N41" s="4"/>
    </row>
    <row r="42" spans="1:14">
      <c r="A42" s="25">
        <v>25</v>
      </c>
      <c r="B42" s="40">
        <f t="shared" ca="1" si="1"/>
        <v>0.82538512064423974</v>
      </c>
      <c r="C42" s="43">
        <f t="shared" ca="1" si="2"/>
        <v>5</v>
      </c>
      <c r="D42" s="43">
        <f t="shared" ca="1" si="3"/>
        <v>5</v>
      </c>
      <c r="E42" s="43">
        <f t="shared" ca="1" si="0"/>
        <v>4</v>
      </c>
      <c r="F42" s="43">
        <f t="shared" ca="1" si="4"/>
        <v>1</v>
      </c>
      <c r="G42" s="46"/>
      <c r="N42" s="4"/>
    </row>
    <row r="43" spans="1:14">
      <c r="A43" s="25">
        <v>26</v>
      </c>
      <c r="B43" s="40">
        <f t="shared" ca="1" si="1"/>
        <v>0.90222472911362583</v>
      </c>
      <c r="C43" s="43">
        <f t="shared" ca="1" si="2"/>
        <v>5</v>
      </c>
      <c r="D43" s="43">
        <f t="shared" ca="1" si="3"/>
        <v>6</v>
      </c>
      <c r="E43" s="43">
        <f t="shared" ca="1" si="0"/>
        <v>4</v>
      </c>
      <c r="F43" s="43">
        <f t="shared" ca="1" si="4"/>
        <v>2</v>
      </c>
      <c r="G43" s="46"/>
      <c r="N43" s="4"/>
    </row>
    <row r="44" spans="1:14">
      <c r="A44" s="25">
        <v>27</v>
      </c>
      <c r="B44" s="40">
        <f t="shared" ca="1" si="1"/>
        <v>0.38873886292645854</v>
      </c>
      <c r="C44" s="43">
        <f t="shared" ca="1" si="2"/>
        <v>1</v>
      </c>
      <c r="D44" s="43">
        <f t="shared" ca="1" si="3"/>
        <v>3</v>
      </c>
      <c r="E44" s="43">
        <f t="shared" ca="1" si="0"/>
        <v>3</v>
      </c>
      <c r="F44" s="43">
        <f t="shared" ca="1" si="4"/>
        <v>0</v>
      </c>
      <c r="G44" s="46"/>
      <c r="N44" s="4"/>
    </row>
    <row r="45" spans="1:14">
      <c r="A45" s="25">
        <v>28</v>
      </c>
      <c r="B45" s="40">
        <f t="shared" ca="1" si="1"/>
        <v>1.8968290335359628E-2</v>
      </c>
      <c r="C45" s="43">
        <f t="shared" ca="1" si="2"/>
        <v>0</v>
      </c>
      <c r="D45" s="43">
        <f t="shared" ca="1" si="3"/>
        <v>0</v>
      </c>
      <c r="E45" s="43">
        <f t="shared" ca="1" si="0"/>
        <v>0</v>
      </c>
      <c r="F45" s="43">
        <f t="shared" ca="1" si="4"/>
        <v>0</v>
      </c>
      <c r="G45" s="46"/>
      <c r="N45" s="4"/>
    </row>
    <row r="46" spans="1:14">
      <c r="A46" s="25">
        <v>29</v>
      </c>
      <c r="B46" s="40">
        <f t="shared" ca="1" si="1"/>
        <v>0.99135098849231085</v>
      </c>
      <c r="C46" s="43">
        <f t="shared" ca="1" si="2"/>
        <v>5</v>
      </c>
      <c r="D46" s="43">
        <f t="shared" ca="1" si="3"/>
        <v>5</v>
      </c>
      <c r="E46" s="43">
        <f t="shared" ca="1" si="0"/>
        <v>4</v>
      </c>
      <c r="F46" s="43">
        <f t="shared" ca="1" si="4"/>
        <v>1</v>
      </c>
      <c r="G46" s="46"/>
      <c r="N46" s="4"/>
    </row>
    <row r="47" spans="1:14">
      <c r="A47" s="25">
        <v>30</v>
      </c>
      <c r="B47" s="40">
        <f t="shared" ca="1" si="1"/>
        <v>0.5211429973240751</v>
      </c>
      <c r="C47" s="43">
        <f t="shared" ca="1" si="2"/>
        <v>2</v>
      </c>
      <c r="D47" s="43">
        <f t="shared" ca="1" si="3"/>
        <v>3</v>
      </c>
      <c r="E47" s="43">
        <f t="shared" ca="1" si="0"/>
        <v>3</v>
      </c>
      <c r="F47" s="43">
        <f t="shared" ca="1" si="4"/>
        <v>0</v>
      </c>
      <c r="G47" s="46"/>
      <c r="N47" s="4"/>
    </row>
    <row r="48" spans="1:14">
      <c r="A48" s="25">
        <v>31</v>
      </c>
      <c r="B48" s="40">
        <f t="shared" ca="1" si="1"/>
        <v>3.0999699801125935E-2</v>
      </c>
      <c r="C48" s="43">
        <f t="shared" ca="1" si="2"/>
        <v>0</v>
      </c>
      <c r="D48" s="43">
        <f t="shared" ca="1" si="3"/>
        <v>0</v>
      </c>
      <c r="E48" s="43">
        <f t="shared" ca="1" si="0"/>
        <v>0</v>
      </c>
      <c r="F48" s="43">
        <f t="shared" ca="1" si="4"/>
        <v>0</v>
      </c>
      <c r="G48" s="46"/>
      <c r="N48" s="4"/>
    </row>
    <row r="49" spans="1:14">
      <c r="A49" s="25">
        <v>32</v>
      </c>
      <c r="B49" s="40">
        <f t="shared" ca="1" si="1"/>
        <v>0.20191917934735115</v>
      </c>
      <c r="C49" s="43">
        <f t="shared" ca="1" si="2"/>
        <v>1</v>
      </c>
      <c r="D49" s="43">
        <f t="shared" ca="1" si="3"/>
        <v>1</v>
      </c>
      <c r="E49" s="43">
        <f t="shared" ca="1" si="0"/>
        <v>1</v>
      </c>
      <c r="F49" s="43">
        <f t="shared" ca="1" si="4"/>
        <v>0</v>
      </c>
      <c r="G49" s="46"/>
      <c r="N49" s="4"/>
    </row>
    <row r="50" spans="1:14">
      <c r="A50" s="25">
        <v>33</v>
      </c>
      <c r="B50" s="40">
        <f t="shared" ca="1" si="1"/>
        <v>0.49851319590415666</v>
      </c>
      <c r="C50" s="43">
        <f t="shared" ca="1" si="2"/>
        <v>1</v>
      </c>
      <c r="D50" s="43">
        <f t="shared" ca="1" si="3"/>
        <v>1</v>
      </c>
      <c r="E50" s="43">
        <f t="shared" ca="1" si="0"/>
        <v>1</v>
      </c>
      <c r="F50" s="43">
        <f t="shared" ca="1" si="4"/>
        <v>0</v>
      </c>
      <c r="G50" s="46"/>
      <c r="N50" s="4"/>
    </row>
    <row r="51" spans="1:14">
      <c r="A51" s="25">
        <v>34</v>
      </c>
      <c r="B51" s="40">
        <f t="shared" ca="1" si="1"/>
        <v>5.8741724260976458E-2</v>
      </c>
      <c r="C51" s="43">
        <f t="shared" ca="1" si="2"/>
        <v>0</v>
      </c>
      <c r="D51" s="43">
        <f t="shared" ca="1" si="3"/>
        <v>0</v>
      </c>
      <c r="E51" s="43">
        <f t="shared" ca="1" si="0"/>
        <v>0</v>
      </c>
      <c r="F51" s="43">
        <f t="shared" ca="1" si="4"/>
        <v>0</v>
      </c>
      <c r="G51" s="46"/>
      <c r="N51" s="4"/>
    </row>
    <row r="52" spans="1:14">
      <c r="A52" s="25">
        <v>35</v>
      </c>
      <c r="B52" s="40">
        <f t="shared" ca="1" si="1"/>
        <v>0.7160029072407641</v>
      </c>
      <c r="C52" s="43">
        <f t="shared" ca="1" si="2"/>
        <v>2</v>
      </c>
      <c r="D52" s="43">
        <f t="shared" ca="1" si="3"/>
        <v>2</v>
      </c>
      <c r="E52" s="43">
        <f t="shared" ca="1" si="0"/>
        <v>2</v>
      </c>
      <c r="F52" s="43">
        <f t="shared" ca="1" si="4"/>
        <v>0</v>
      </c>
      <c r="G52" s="46"/>
      <c r="N52" s="4"/>
    </row>
    <row r="53" spans="1:14">
      <c r="A53" s="25">
        <v>36</v>
      </c>
      <c r="B53" s="40">
        <f t="shared" ca="1" si="1"/>
        <v>0.4847166598869761</v>
      </c>
      <c r="C53" s="43">
        <f t="shared" ca="1" si="2"/>
        <v>1</v>
      </c>
      <c r="D53" s="43">
        <f t="shared" ca="1" si="3"/>
        <v>1</v>
      </c>
      <c r="E53" s="43">
        <f t="shared" ca="1" si="0"/>
        <v>1</v>
      </c>
      <c r="F53" s="43">
        <f t="shared" ca="1" si="4"/>
        <v>0</v>
      </c>
      <c r="G53" s="46"/>
      <c r="N53" s="4"/>
    </row>
    <row r="54" spans="1:14">
      <c r="A54" s="25">
        <v>37</v>
      </c>
      <c r="B54" s="40">
        <f t="shared" ca="1" si="1"/>
        <v>0.33384522886231682</v>
      </c>
      <c r="C54" s="43">
        <f t="shared" ca="1" si="2"/>
        <v>1</v>
      </c>
      <c r="D54" s="43">
        <f t="shared" ca="1" si="3"/>
        <v>1</v>
      </c>
      <c r="E54" s="43">
        <f t="shared" ca="1" si="0"/>
        <v>1</v>
      </c>
      <c r="F54" s="43">
        <f t="shared" ca="1" si="4"/>
        <v>0</v>
      </c>
      <c r="G54" s="46"/>
      <c r="N54" s="4"/>
    </row>
    <row r="55" spans="1:14">
      <c r="A55" s="25">
        <v>38</v>
      </c>
      <c r="B55" s="40">
        <f t="shared" ca="1" si="1"/>
        <v>0.59275077188475134</v>
      </c>
      <c r="C55" s="43">
        <f t="shared" ca="1" si="2"/>
        <v>2</v>
      </c>
      <c r="D55" s="43">
        <f t="shared" ca="1" si="3"/>
        <v>2</v>
      </c>
      <c r="E55" s="43">
        <f t="shared" ca="1" si="0"/>
        <v>2</v>
      </c>
      <c r="F55" s="43">
        <f t="shared" ca="1" si="4"/>
        <v>0</v>
      </c>
      <c r="G55" s="46"/>
      <c r="N55" s="4"/>
    </row>
    <row r="56" spans="1:14">
      <c r="A56" s="25">
        <v>39</v>
      </c>
      <c r="B56" s="40">
        <f t="shared" ca="1" si="1"/>
        <v>0.23106374175196764</v>
      </c>
      <c r="C56" s="43">
        <f t="shared" ca="1" si="2"/>
        <v>1</v>
      </c>
      <c r="D56" s="43">
        <f t="shared" ca="1" si="3"/>
        <v>1</v>
      </c>
      <c r="E56" s="43">
        <f t="shared" ca="1" si="0"/>
        <v>1</v>
      </c>
      <c r="F56" s="43">
        <f t="shared" ca="1" si="4"/>
        <v>0</v>
      </c>
      <c r="G56" s="46"/>
      <c r="N56" s="4"/>
    </row>
    <row r="57" spans="1:14">
      <c r="A57" s="25">
        <v>40</v>
      </c>
      <c r="B57" s="40">
        <f t="shared" ca="1" si="1"/>
        <v>0.98760905592088122</v>
      </c>
      <c r="C57" s="43">
        <f t="shared" ca="1" si="2"/>
        <v>5</v>
      </c>
      <c r="D57" s="43">
        <f t="shared" ca="1" si="3"/>
        <v>5</v>
      </c>
      <c r="E57" s="43">
        <f t="shared" ca="1" si="0"/>
        <v>4</v>
      </c>
      <c r="F57" s="43">
        <f t="shared" ca="1" si="4"/>
        <v>1</v>
      </c>
      <c r="G57" s="46"/>
      <c r="N57" s="4"/>
    </row>
    <row r="58" spans="1:14">
      <c r="A58" s="25">
        <v>41</v>
      </c>
      <c r="B58" s="40">
        <f t="shared" ca="1" si="1"/>
        <v>0.95286451673898243</v>
      </c>
      <c r="C58" s="43">
        <f t="shared" ca="1" si="2"/>
        <v>5</v>
      </c>
      <c r="D58" s="43">
        <f t="shared" ca="1" si="3"/>
        <v>6</v>
      </c>
      <c r="E58" s="43">
        <f t="shared" ca="1" si="0"/>
        <v>4</v>
      </c>
      <c r="F58" s="43">
        <f t="shared" ca="1" si="4"/>
        <v>2</v>
      </c>
      <c r="G58" s="46"/>
      <c r="N58" s="4"/>
    </row>
    <row r="59" spans="1:14">
      <c r="A59" s="25">
        <v>42</v>
      </c>
      <c r="B59" s="40">
        <f t="shared" ca="1" si="1"/>
        <v>0.41270828338549337</v>
      </c>
      <c r="C59" s="43">
        <f t="shared" ca="1" si="2"/>
        <v>1</v>
      </c>
      <c r="D59" s="43">
        <f t="shared" ca="1" si="3"/>
        <v>3</v>
      </c>
      <c r="E59" s="43">
        <f t="shared" ca="1" si="0"/>
        <v>3</v>
      </c>
      <c r="F59" s="43">
        <f t="shared" ca="1" si="4"/>
        <v>0</v>
      </c>
      <c r="G59" s="46"/>
      <c r="N59" s="4"/>
    </row>
    <row r="60" spans="1:14">
      <c r="A60" s="25">
        <v>43</v>
      </c>
      <c r="B60" s="40">
        <f t="shared" ca="1" si="1"/>
        <v>0.31431817954702179</v>
      </c>
      <c r="C60" s="43">
        <f t="shared" ca="1" si="2"/>
        <v>1</v>
      </c>
      <c r="D60" s="43">
        <f t="shared" ca="1" si="3"/>
        <v>1</v>
      </c>
      <c r="E60" s="43">
        <f t="shared" ca="1" si="0"/>
        <v>1</v>
      </c>
      <c r="F60" s="43">
        <f t="shared" ca="1" si="4"/>
        <v>0</v>
      </c>
      <c r="G60" s="46"/>
      <c r="N60" s="4"/>
    </row>
    <row r="61" spans="1:14">
      <c r="A61" s="25">
        <v>44</v>
      </c>
      <c r="B61" s="40">
        <f t="shared" ca="1" si="1"/>
        <v>0.71991932493043276</v>
      </c>
      <c r="C61" s="43">
        <f t="shared" ca="1" si="2"/>
        <v>2</v>
      </c>
      <c r="D61" s="43">
        <f t="shared" ca="1" si="3"/>
        <v>2</v>
      </c>
      <c r="E61" s="43">
        <f t="shared" ca="1" si="0"/>
        <v>2</v>
      </c>
      <c r="F61" s="43">
        <f t="shared" ca="1" si="4"/>
        <v>0</v>
      </c>
      <c r="G61" s="46"/>
      <c r="N61" s="4"/>
    </row>
    <row r="62" spans="1:14">
      <c r="A62" s="25">
        <v>45</v>
      </c>
      <c r="B62" s="40">
        <f t="shared" ca="1" si="1"/>
        <v>0.98350126924971804</v>
      </c>
      <c r="C62" s="43">
        <f t="shared" ca="1" si="2"/>
        <v>5</v>
      </c>
      <c r="D62" s="43">
        <f t="shared" ca="1" si="3"/>
        <v>5</v>
      </c>
      <c r="E62" s="43">
        <f t="shared" ca="1" si="0"/>
        <v>4</v>
      </c>
      <c r="F62" s="43">
        <f t="shared" ca="1" si="4"/>
        <v>1</v>
      </c>
      <c r="G62" s="46"/>
      <c r="N62" s="4"/>
    </row>
    <row r="63" spans="1:14">
      <c r="A63" s="25">
        <v>46</v>
      </c>
      <c r="B63" s="40">
        <f t="shared" ca="1" si="1"/>
        <v>0.57355124361761511</v>
      </c>
      <c r="C63" s="43">
        <f t="shared" ca="1" si="2"/>
        <v>2</v>
      </c>
      <c r="D63" s="43">
        <f t="shared" ca="1" si="3"/>
        <v>3</v>
      </c>
      <c r="E63" s="43">
        <f t="shared" ca="1" si="0"/>
        <v>3</v>
      </c>
      <c r="F63" s="43">
        <f t="shared" ca="1" si="4"/>
        <v>0</v>
      </c>
      <c r="G63" s="46"/>
      <c r="N63" s="4"/>
    </row>
    <row r="64" spans="1:14">
      <c r="A64" s="25">
        <v>47</v>
      </c>
      <c r="B64" s="40">
        <f t="shared" ca="1" si="1"/>
        <v>0.57262761351284031</v>
      </c>
      <c r="C64" s="43">
        <f t="shared" ca="1" si="2"/>
        <v>2</v>
      </c>
      <c r="D64" s="43">
        <f t="shared" ca="1" si="3"/>
        <v>2</v>
      </c>
      <c r="E64" s="43">
        <f t="shared" ca="1" si="0"/>
        <v>2</v>
      </c>
      <c r="F64" s="43">
        <f t="shared" ca="1" si="4"/>
        <v>0</v>
      </c>
      <c r="G64" s="46"/>
      <c r="N64" s="4"/>
    </row>
    <row r="65" spans="1:14">
      <c r="A65" s="25">
        <v>48</v>
      </c>
      <c r="B65" s="40">
        <f t="shared" ca="1" si="1"/>
        <v>0.37939998670683028</v>
      </c>
      <c r="C65" s="43">
        <f t="shared" ca="1" si="2"/>
        <v>1</v>
      </c>
      <c r="D65" s="43">
        <f t="shared" ca="1" si="3"/>
        <v>1</v>
      </c>
      <c r="E65" s="43">
        <f t="shared" ca="1" si="0"/>
        <v>1</v>
      </c>
      <c r="F65" s="43">
        <f t="shared" ca="1" si="4"/>
        <v>0</v>
      </c>
      <c r="G65" s="46"/>
      <c r="N65" s="4"/>
    </row>
    <row r="66" spans="1:14">
      <c r="A66" s="25">
        <v>49</v>
      </c>
      <c r="B66" s="40">
        <f t="shared" ca="1" si="1"/>
        <v>6.5203877005226119E-2</v>
      </c>
      <c r="C66" s="43">
        <f t="shared" ca="1" si="2"/>
        <v>0</v>
      </c>
      <c r="D66" s="43">
        <f t="shared" ca="1" si="3"/>
        <v>0</v>
      </c>
      <c r="E66" s="43">
        <f t="shared" ca="1" si="0"/>
        <v>0</v>
      </c>
      <c r="F66" s="43">
        <f t="shared" ca="1" si="4"/>
        <v>0</v>
      </c>
      <c r="G66" s="46"/>
      <c r="N66" s="4"/>
    </row>
    <row r="67" spans="1:14">
      <c r="A67" s="25">
        <v>50</v>
      </c>
      <c r="B67" s="40">
        <f t="shared" ca="1" si="1"/>
        <v>0.91421622004387193</v>
      </c>
      <c r="C67" s="43">
        <f t="shared" ca="1" si="2"/>
        <v>5</v>
      </c>
      <c r="D67" s="43">
        <f t="shared" ca="1" si="3"/>
        <v>5</v>
      </c>
      <c r="E67" s="43">
        <f t="shared" ca="1" si="0"/>
        <v>4</v>
      </c>
      <c r="F67" s="43">
        <f t="shared" ca="1" si="4"/>
        <v>1</v>
      </c>
      <c r="G67" s="46"/>
      <c r="N67" s="4"/>
    </row>
    <row r="68" spans="1:14">
      <c r="A68" s="25">
        <v>51</v>
      </c>
      <c r="B68" s="40">
        <f t="shared" ca="1" si="1"/>
        <v>0.72672271266233945</v>
      </c>
      <c r="C68" s="43">
        <f t="shared" ca="1" si="2"/>
        <v>2</v>
      </c>
      <c r="D68" s="43">
        <f t="shared" ca="1" si="3"/>
        <v>3</v>
      </c>
      <c r="E68" s="43">
        <f t="shared" ca="1" si="0"/>
        <v>3</v>
      </c>
      <c r="F68" s="43">
        <f t="shared" ca="1" si="4"/>
        <v>0</v>
      </c>
      <c r="N68" s="4"/>
    </row>
    <row r="69" spans="1:14">
      <c r="A69" s="25">
        <v>52</v>
      </c>
      <c r="B69" s="40">
        <f t="shared" ca="1" si="1"/>
        <v>7.9918721091374323E-2</v>
      </c>
      <c r="C69" s="43">
        <f t="shared" ca="1" si="2"/>
        <v>0</v>
      </c>
      <c r="D69" s="43">
        <f t="shared" ca="1" si="3"/>
        <v>0</v>
      </c>
      <c r="E69" s="43">
        <f t="shared" ca="1" si="0"/>
        <v>0</v>
      </c>
      <c r="F69" s="43">
        <f t="shared" ca="1" si="4"/>
        <v>0</v>
      </c>
      <c r="N69" s="4"/>
    </row>
    <row r="70" spans="1:14">
      <c r="N70" s="4"/>
    </row>
    <row r="71" spans="1:14">
      <c r="N71" s="4"/>
    </row>
    <row r="72" spans="1:14">
      <c r="N72" s="4"/>
    </row>
    <row r="73" spans="1:14">
      <c r="N73" s="4"/>
    </row>
    <row r="74" spans="1:14">
      <c r="N74" s="4"/>
    </row>
    <row r="75" spans="1:14">
      <c r="N75" s="4"/>
    </row>
    <row r="76" spans="1:14">
      <c r="N76" s="4"/>
    </row>
    <row r="77" spans="1:14">
      <c r="N77" s="4"/>
    </row>
    <row r="78" spans="1:14">
      <c r="N78" s="4"/>
    </row>
    <row r="79" spans="1:14">
      <c r="N79" s="4"/>
    </row>
    <row r="80" spans="1:14">
      <c r="N80" s="4"/>
    </row>
    <row r="81" spans="14:14">
      <c r="N81" s="4"/>
    </row>
    <row r="82" spans="14:14">
      <c r="N82" s="4"/>
    </row>
    <row r="83" spans="14:14">
      <c r="N83" s="4"/>
    </row>
    <row r="84" spans="14:14">
      <c r="N84" s="4"/>
    </row>
    <row r="85" spans="14:14">
      <c r="N85" s="4"/>
    </row>
    <row r="86" spans="14:14">
      <c r="N86" s="4"/>
    </row>
    <row r="87" spans="14:14">
      <c r="N87" s="4"/>
    </row>
    <row r="88" spans="14:14">
      <c r="N88" s="4"/>
    </row>
    <row r="89" spans="14:14">
      <c r="N89" s="4"/>
    </row>
    <row r="90" spans="14:14">
      <c r="N90" s="4"/>
    </row>
    <row r="91" spans="14:14">
      <c r="N91" s="4"/>
    </row>
    <row r="92" spans="14:14">
      <c r="N92" s="4"/>
    </row>
    <row r="93" spans="14:14">
      <c r="N93" s="4"/>
    </row>
    <row r="94" spans="14:14">
      <c r="N94" s="4"/>
    </row>
    <row r="95" spans="14:14">
      <c r="N95" s="4"/>
    </row>
    <row r="96" spans="14:14">
      <c r="N96" s="4"/>
    </row>
    <row r="97" spans="14:14">
      <c r="N97" s="4"/>
    </row>
    <row r="98" spans="14:14">
      <c r="N98" s="4"/>
    </row>
    <row r="99" spans="14:14">
      <c r="N99" s="4"/>
    </row>
    <row r="100" spans="14:14">
      <c r="N100" s="4"/>
    </row>
    <row r="101" spans="14:14">
      <c r="N101" s="4"/>
    </row>
  </sheetData>
  <mergeCells count="12">
    <mergeCell ref="H4:L4"/>
    <mergeCell ref="A1:F1"/>
    <mergeCell ref="B4:C6"/>
    <mergeCell ref="D4:D6"/>
    <mergeCell ref="E4:E6"/>
    <mergeCell ref="F4:F6"/>
    <mergeCell ref="K11:L12"/>
    <mergeCell ref="B15:B17"/>
    <mergeCell ref="C15:C17"/>
    <mergeCell ref="D15:D17"/>
    <mergeCell ref="E15:E17"/>
    <mergeCell ref="F15:F17"/>
  </mergeCells>
  <pageMargins left="0.75" right="0.75" top="1" bottom="1" header="0.5" footer="0.5"/>
  <headerFooter alignWithMargins="0"/>
  <drawing r:id="rId1"/>
  <legacyDrawing r:id="rId2"/>
</worksheet>
</file>

<file path=xl/worksheets/sheet12.xml><?xml version="1.0" encoding="utf-8"?>
<worksheet xmlns="http://schemas.openxmlformats.org/spreadsheetml/2006/main" xmlns:r="http://schemas.openxmlformats.org/officeDocument/2006/relationships">
  <sheetPr codeName="Sheet16"/>
  <dimension ref="A1:U101"/>
  <sheetViews>
    <sheetView workbookViewId="0">
      <selection activeCell="Q26" sqref="Q26"/>
    </sheetView>
  </sheetViews>
  <sheetFormatPr defaultRowHeight="12.75"/>
  <cols>
    <col min="1" max="3" width="9.140625" style="84"/>
    <col min="4" max="4" width="10" style="84" customWidth="1"/>
    <col min="5" max="6" width="10.85546875" style="84" customWidth="1"/>
    <col min="7" max="7" width="6.28515625" style="51" customWidth="1"/>
    <col min="8" max="9" width="9.7109375" style="82" customWidth="1"/>
    <col min="10" max="10" width="11" style="82" customWidth="1"/>
    <col min="11" max="12" width="6.85546875" style="82" customWidth="1"/>
    <col min="13" max="13" width="9.140625" style="82"/>
    <col min="14" max="14" width="10.85546875" style="82" customWidth="1"/>
    <col min="15" max="16" width="9.140625" style="82"/>
    <col min="17" max="17" width="11.42578125" style="82" customWidth="1"/>
    <col min="18" max="18" width="5" style="82" customWidth="1"/>
    <col min="19" max="19" width="13.42578125" style="82" customWidth="1"/>
    <col min="20" max="20" width="8.28515625" style="82" customWidth="1"/>
    <col min="21" max="21" width="9.140625" style="84"/>
    <col min="22" max="16384" width="9.140625" style="82"/>
  </cols>
  <sheetData>
    <row r="1" spans="1:20" ht="18.75">
      <c r="A1" s="143" t="s">
        <v>51</v>
      </c>
      <c r="B1" s="143"/>
      <c r="C1" s="143"/>
      <c r="D1" s="143"/>
      <c r="E1" s="143"/>
      <c r="F1" s="143"/>
      <c r="G1" s="48"/>
      <c r="M1" s="110" t="s">
        <v>52</v>
      </c>
      <c r="N1" s="117"/>
      <c r="P1" s="80"/>
      <c r="Q1" s="4"/>
      <c r="R1" s="4"/>
      <c r="T1" s="80"/>
    </row>
    <row r="2" spans="1:20" ht="18.75">
      <c r="A2" s="28" t="s">
        <v>21</v>
      </c>
      <c r="B2" s="29"/>
      <c r="C2" s="29"/>
      <c r="D2" s="29"/>
      <c r="E2" s="29"/>
      <c r="F2" s="29"/>
      <c r="G2" s="48"/>
      <c r="M2" s="82">
        <v>1</v>
      </c>
      <c r="N2" s="4"/>
      <c r="P2" s="80"/>
      <c r="Q2" s="4"/>
      <c r="R2" s="4"/>
      <c r="S2" s="17"/>
      <c r="T2" s="45"/>
    </row>
    <row r="3" spans="1:20" ht="13.5">
      <c r="A3" s="10"/>
      <c r="B3" s="30" t="s">
        <v>39</v>
      </c>
      <c r="C3" s="10"/>
      <c r="D3" s="34">
        <v>4</v>
      </c>
      <c r="E3" s="10"/>
      <c r="F3" s="10"/>
      <c r="G3" s="49"/>
      <c r="H3" s="55"/>
      <c r="I3" s="56"/>
      <c r="J3" s="56"/>
      <c r="K3" s="56"/>
      <c r="L3" s="57"/>
      <c r="M3" s="82">
        <v>2</v>
      </c>
      <c r="N3" s="4"/>
      <c r="P3" s="80"/>
      <c r="S3" s="80"/>
      <c r="T3" s="45"/>
    </row>
    <row r="4" spans="1:20">
      <c r="A4" s="10"/>
      <c r="B4" s="142" t="s">
        <v>22</v>
      </c>
      <c r="C4" s="150"/>
      <c r="D4" s="154" t="s">
        <v>9</v>
      </c>
      <c r="E4" s="155" t="s">
        <v>10</v>
      </c>
      <c r="F4" s="157" t="s">
        <v>23</v>
      </c>
      <c r="G4" s="50"/>
      <c r="H4" s="161" t="s">
        <v>29</v>
      </c>
      <c r="I4" s="162"/>
      <c r="J4" s="162"/>
      <c r="K4" s="162"/>
      <c r="L4" s="163"/>
      <c r="M4" s="82">
        <v>3</v>
      </c>
      <c r="N4" s="4"/>
      <c r="P4" s="80"/>
      <c r="Q4" s="4"/>
      <c r="R4" s="4"/>
      <c r="S4" s="80"/>
      <c r="T4" s="45"/>
    </row>
    <row r="5" spans="1:20">
      <c r="A5" s="10"/>
      <c r="B5" s="150"/>
      <c r="C5" s="150"/>
      <c r="D5" s="148"/>
      <c r="E5" s="148"/>
      <c r="F5" s="148"/>
      <c r="H5" s="58"/>
      <c r="I5" s="59"/>
      <c r="J5" s="61" t="s">
        <v>9</v>
      </c>
      <c r="K5" s="61" t="s">
        <v>4</v>
      </c>
      <c r="L5" s="60"/>
      <c r="M5" s="82">
        <v>4</v>
      </c>
      <c r="N5" s="4"/>
      <c r="P5" s="80"/>
      <c r="S5" s="80"/>
      <c r="T5" s="45"/>
    </row>
    <row r="6" spans="1:20" ht="12.75" customHeight="1">
      <c r="A6" s="10"/>
      <c r="B6" s="150"/>
      <c r="C6" s="150"/>
      <c r="D6" s="148"/>
      <c r="E6" s="156"/>
      <c r="F6" s="148"/>
      <c r="H6" s="58"/>
      <c r="I6" s="68" t="s">
        <v>1</v>
      </c>
      <c r="J6" s="112">
        <f ca="1">SUM(C20:C69)</f>
        <v>87</v>
      </c>
      <c r="K6" s="112">
        <f ca="1">SUM(F20:F69)</f>
        <v>11</v>
      </c>
      <c r="L6" s="62"/>
      <c r="M6" s="82">
        <v>5</v>
      </c>
      <c r="N6" s="4"/>
      <c r="P6" s="80"/>
      <c r="Q6" s="4"/>
      <c r="R6" s="4"/>
      <c r="S6" s="80"/>
      <c r="T6" s="45"/>
    </row>
    <row r="7" spans="1:20" ht="13.5">
      <c r="A7" s="10"/>
      <c r="B7" s="10"/>
      <c r="C7" s="10"/>
      <c r="D7" s="11">
        <v>0</v>
      </c>
      <c r="E7" s="35">
        <v>0.2</v>
      </c>
      <c r="F7" s="42">
        <f>E7</f>
        <v>0.2</v>
      </c>
      <c r="G7" s="46"/>
      <c r="H7" s="58"/>
      <c r="I7" s="68" t="s">
        <v>49</v>
      </c>
      <c r="J7" s="113">
        <f ca="1">J6/52</f>
        <v>1.6730769230769231</v>
      </c>
      <c r="K7" s="113">
        <f ca="1">K6/52</f>
        <v>0.21153846153846154</v>
      </c>
      <c r="L7" s="63"/>
      <c r="M7" s="82">
        <v>6</v>
      </c>
      <c r="N7" s="4"/>
      <c r="S7" s="80"/>
      <c r="T7" s="45"/>
    </row>
    <row r="8" spans="1:20" ht="13.5">
      <c r="A8" s="10"/>
      <c r="B8" s="10"/>
      <c r="C8" s="10"/>
      <c r="D8" s="11">
        <v>1</v>
      </c>
      <c r="E8" s="36">
        <v>0.3</v>
      </c>
      <c r="F8" s="42">
        <f>F7+E8</f>
        <v>0.5</v>
      </c>
      <c r="G8" s="46"/>
      <c r="H8" s="58"/>
      <c r="I8" s="69"/>
      <c r="J8" s="59"/>
      <c r="K8" s="59"/>
      <c r="L8" s="60"/>
      <c r="M8" s="82">
        <v>7</v>
      </c>
      <c r="N8" s="4"/>
      <c r="S8" s="80"/>
      <c r="T8" s="45"/>
    </row>
    <row r="9" spans="1:20" ht="13.5">
      <c r="A9" s="10"/>
      <c r="B9" s="10"/>
      <c r="C9" s="10"/>
      <c r="D9" s="11">
        <v>2</v>
      </c>
      <c r="E9" s="36">
        <v>0.3</v>
      </c>
      <c r="F9" s="42">
        <f>F8+E9</f>
        <v>0.8</v>
      </c>
      <c r="G9" s="46"/>
      <c r="H9" s="109"/>
      <c r="I9" s="68" t="s">
        <v>50</v>
      </c>
      <c r="J9" s="64">
        <v>400</v>
      </c>
      <c r="K9" s="59"/>
      <c r="L9" s="60"/>
      <c r="M9" s="82">
        <v>8</v>
      </c>
      <c r="N9" s="4"/>
      <c r="S9" s="80"/>
      <c r="T9" s="45"/>
    </row>
    <row r="10" spans="1:20" ht="13.5">
      <c r="A10" s="10"/>
      <c r="B10" s="10"/>
      <c r="C10" s="10"/>
      <c r="D10" s="11">
        <v>5</v>
      </c>
      <c r="E10" s="37">
        <v>0.2</v>
      </c>
      <c r="F10" s="42">
        <f>F9+E10</f>
        <v>1</v>
      </c>
      <c r="G10" s="46"/>
      <c r="H10" s="58"/>
      <c r="I10" s="69"/>
      <c r="J10" s="59"/>
      <c r="K10" s="59"/>
      <c r="L10" s="60"/>
      <c r="M10" s="82">
        <v>9</v>
      </c>
      <c r="N10" s="4"/>
      <c r="S10" s="80"/>
      <c r="T10" s="45"/>
    </row>
    <row r="11" spans="1:20" ht="13.5">
      <c r="A11" s="10"/>
      <c r="B11" s="10"/>
      <c r="C11" s="10"/>
      <c r="D11" s="11"/>
      <c r="E11" s="47"/>
      <c r="F11" s="42"/>
      <c r="G11" s="46"/>
      <c r="H11" s="58"/>
      <c r="I11" s="68" t="s">
        <v>14</v>
      </c>
      <c r="J11" s="64">
        <f ca="1">K6*J9</f>
        <v>4400</v>
      </c>
      <c r="K11" s="158"/>
      <c r="L11" s="159"/>
      <c r="M11" s="82">
        <v>10</v>
      </c>
      <c r="N11" s="4"/>
      <c r="S11" s="80"/>
      <c r="T11" s="45"/>
    </row>
    <row r="12" spans="1:20">
      <c r="A12" s="10"/>
      <c r="B12" s="10"/>
      <c r="C12" s="10"/>
      <c r="D12" s="10"/>
      <c r="E12" s="10"/>
      <c r="F12" s="10"/>
      <c r="G12" s="49"/>
      <c r="H12" s="58"/>
      <c r="I12" s="59"/>
      <c r="J12" s="64"/>
      <c r="K12" s="160"/>
      <c r="L12" s="159"/>
      <c r="M12" s="82">
        <v>11</v>
      </c>
      <c r="N12" s="4"/>
      <c r="S12" s="80"/>
      <c r="T12" s="45"/>
    </row>
    <row r="13" spans="1:20">
      <c r="A13" s="25"/>
      <c r="B13" s="25"/>
      <c r="C13" s="16"/>
      <c r="D13" s="16"/>
      <c r="E13" s="16"/>
      <c r="F13" s="16"/>
      <c r="G13" s="49"/>
      <c r="H13" s="58"/>
      <c r="I13" s="114" t="s">
        <v>53</v>
      </c>
      <c r="J13" s="61">
        <v>200</v>
      </c>
      <c r="K13" s="59"/>
      <c r="L13" s="60"/>
      <c r="M13" s="82">
        <v>12</v>
      </c>
      <c r="N13" s="4"/>
      <c r="S13" s="80"/>
      <c r="T13" s="45"/>
    </row>
    <row r="14" spans="1:20" ht="15.75">
      <c r="A14" s="24" t="s">
        <v>25</v>
      </c>
      <c r="B14" s="25"/>
      <c r="C14" s="16"/>
      <c r="D14" s="16"/>
      <c r="E14" s="16"/>
      <c r="F14" s="16"/>
      <c r="G14" s="49"/>
      <c r="H14" s="58"/>
      <c r="I14" s="59"/>
      <c r="J14" s="59"/>
      <c r="K14" s="59"/>
      <c r="L14" s="60"/>
      <c r="M14" s="82">
        <v>13</v>
      </c>
      <c r="N14" s="4"/>
      <c r="S14" s="80"/>
      <c r="T14" s="45"/>
    </row>
    <row r="15" spans="1:20" ht="15.75" customHeight="1">
      <c r="A15" s="24"/>
      <c r="B15" s="147" t="s">
        <v>19</v>
      </c>
      <c r="C15" s="147" t="s">
        <v>16</v>
      </c>
      <c r="D15" s="147" t="s">
        <v>38</v>
      </c>
      <c r="E15" s="147" t="s">
        <v>40</v>
      </c>
      <c r="F15" s="147" t="s">
        <v>41</v>
      </c>
      <c r="G15" s="52"/>
      <c r="H15" s="58"/>
      <c r="I15" s="115" t="s">
        <v>54</v>
      </c>
      <c r="J15" s="116">
        <f>52*D3*J13</f>
        <v>41600</v>
      </c>
      <c r="K15" s="59"/>
      <c r="L15" s="60"/>
      <c r="M15" s="82">
        <v>14</v>
      </c>
      <c r="N15" s="4"/>
      <c r="S15" s="80"/>
      <c r="T15" s="45"/>
    </row>
    <row r="16" spans="1:20" ht="15.75">
      <c r="A16" s="24"/>
      <c r="B16" s="148"/>
      <c r="C16" s="150"/>
      <c r="D16" s="147"/>
      <c r="E16" s="147"/>
      <c r="F16" s="147"/>
      <c r="G16" s="53"/>
      <c r="H16" s="65"/>
      <c r="I16" s="111"/>
      <c r="J16" s="66"/>
      <c r="K16" s="66"/>
      <c r="L16" s="67"/>
      <c r="M16" s="82">
        <v>15</v>
      </c>
      <c r="N16" s="4"/>
      <c r="S16" s="80"/>
      <c r="T16" s="45"/>
    </row>
    <row r="17" spans="1:20" ht="13.5" thickBot="1">
      <c r="A17" s="85" t="s">
        <v>46</v>
      </c>
      <c r="B17" s="149"/>
      <c r="C17" s="151"/>
      <c r="D17" s="152"/>
      <c r="E17" s="152"/>
      <c r="F17" s="152"/>
      <c r="G17" s="54"/>
      <c r="M17" s="82">
        <v>16</v>
      </c>
      <c r="N17" s="4"/>
      <c r="S17" s="80"/>
      <c r="T17" s="45"/>
    </row>
    <row r="18" spans="1:20" ht="13.5" thickTop="1">
      <c r="A18" s="25">
        <v>1</v>
      </c>
      <c r="B18" s="40">
        <f ca="1">RAND()</f>
        <v>0.51714527901644258</v>
      </c>
      <c r="C18" s="43">
        <f ca="1">IF(B18&lt;$F$7,$D$7,IF(B18&lt;$F$8,$D$8,IF(B18&lt;$F$9,$D$9,$D$10)))</f>
        <v>2</v>
      </c>
      <c r="D18" s="43">
        <f ca="1">C18</f>
        <v>2</v>
      </c>
      <c r="E18" s="43">
        <f ca="1">MIN(D18,$D$3)</f>
        <v>2</v>
      </c>
      <c r="F18" s="43">
        <f ca="1">D18-E18</f>
        <v>0</v>
      </c>
      <c r="G18" s="46"/>
      <c r="M18" s="82">
        <v>17</v>
      </c>
      <c r="N18" s="4"/>
      <c r="S18" s="80"/>
      <c r="T18" s="45"/>
    </row>
    <row r="19" spans="1:20">
      <c r="A19" s="25">
        <v>2</v>
      </c>
      <c r="B19" s="40">
        <f ca="1">RAND()</f>
        <v>0.65409711507402513</v>
      </c>
      <c r="C19" s="43">
        <f ca="1">IF(B19&lt;$F$7,$D$7,IF(B19&lt;$F$8,$D$8,IF(B19&lt;$F$9,$D$9,$D$10)))</f>
        <v>2</v>
      </c>
      <c r="D19" s="43">
        <f ca="1">F18+C19</f>
        <v>2</v>
      </c>
      <c r="E19" s="43">
        <f t="shared" ref="E19:E69" ca="1" si="0">MIN(D19,$D$3)</f>
        <v>2</v>
      </c>
      <c r="F19" s="43">
        <f ca="1">D19-E19</f>
        <v>0</v>
      </c>
      <c r="G19" s="46"/>
      <c r="M19" s="82">
        <v>18</v>
      </c>
      <c r="N19" s="4"/>
      <c r="S19" s="80"/>
      <c r="T19" s="45"/>
    </row>
    <row r="20" spans="1:20">
      <c r="A20" s="25">
        <v>3</v>
      </c>
      <c r="B20" s="40">
        <f ca="1">RAND()</f>
        <v>0.59065047266868942</v>
      </c>
      <c r="C20" s="43">
        <f ca="1">IF(B20&lt;$F$7,$D$7,IF(B20&lt;$F$8,$D$8,IF(B20&lt;$F$9,$D$9,$D$10)))</f>
        <v>2</v>
      </c>
      <c r="D20" s="43">
        <f ca="1">F19+C20</f>
        <v>2</v>
      </c>
      <c r="E20" s="43">
        <f t="shared" ca="1" si="0"/>
        <v>2</v>
      </c>
      <c r="F20" s="43">
        <f ca="1">D20-E20</f>
        <v>0</v>
      </c>
      <c r="G20" s="46"/>
      <c r="M20" s="82">
        <v>19</v>
      </c>
      <c r="N20" s="4"/>
      <c r="S20" s="80"/>
      <c r="T20" s="45"/>
    </row>
    <row r="21" spans="1:20">
      <c r="A21" s="25">
        <v>4</v>
      </c>
      <c r="B21" s="40">
        <f t="shared" ref="B21:B69" ca="1" si="1">RAND()</f>
        <v>0.69547108235638699</v>
      </c>
      <c r="C21" s="43">
        <f t="shared" ref="C21:C69" ca="1" si="2">IF(B21&lt;$F$7,$D$7,IF(B21&lt;$F$8,$D$8,IF(B21&lt;$F$9,$D$9,$D$10)))</f>
        <v>2</v>
      </c>
      <c r="D21" s="43">
        <f t="shared" ref="D21:D69" ca="1" si="3">F20+C21</f>
        <v>2</v>
      </c>
      <c r="E21" s="43">
        <f t="shared" ca="1" si="0"/>
        <v>2</v>
      </c>
      <c r="F21" s="43">
        <f t="shared" ref="F21:F69" ca="1" si="4">D21-E21</f>
        <v>0</v>
      </c>
      <c r="G21" s="46"/>
      <c r="M21" s="82">
        <v>20</v>
      </c>
      <c r="N21" s="4"/>
      <c r="S21" s="80"/>
      <c r="T21" s="45"/>
    </row>
    <row r="22" spans="1:20">
      <c r="A22" s="25">
        <v>5</v>
      </c>
      <c r="B22" s="40">
        <f t="shared" ca="1" si="1"/>
        <v>0.47589782249583301</v>
      </c>
      <c r="C22" s="43">
        <f t="shared" ca="1" si="2"/>
        <v>1</v>
      </c>
      <c r="D22" s="43">
        <f t="shared" ca="1" si="3"/>
        <v>1</v>
      </c>
      <c r="E22" s="43">
        <f t="shared" ca="1" si="0"/>
        <v>1</v>
      </c>
      <c r="F22" s="43">
        <f t="shared" ca="1" si="4"/>
        <v>0</v>
      </c>
      <c r="G22" s="46"/>
      <c r="M22" s="82">
        <v>21</v>
      </c>
      <c r="N22" s="4"/>
      <c r="T22" s="45"/>
    </row>
    <row r="23" spans="1:20">
      <c r="A23" s="25">
        <v>6</v>
      </c>
      <c r="B23" s="40">
        <f t="shared" ca="1" si="1"/>
        <v>0.39865286745436634</v>
      </c>
      <c r="C23" s="43">
        <f t="shared" ca="1" si="2"/>
        <v>1</v>
      </c>
      <c r="D23" s="43">
        <f t="shared" ca="1" si="3"/>
        <v>1</v>
      </c>
      <c r="E23" s="43">
        <f t="shared" ca="1" si="0"/>
        <v>1</v>
      </c>
      <c r="F23" s="43">
        <f t="shared" ca="1" si="4"/>
        <v>0</v>
      </c>
      <c r="G23" s="46"/>
      <c r="M23" s="82">
        <v>22</v>
      </c>
      <c r="N23" s="4"/>
    </row>
    <row r="24" spans="1:20">
      <c r="A24" s="25">
        <v>7</v>
      </c>
      <c r="B24" s="40">
        <f t="shared" ca="1" si="1"/>
        <v>0.97116242020254884</v>
      </c>
      <c r="C24" s="43">
        <f t="shared" ca="1" si="2"/>
        <v>5</v>
      </c>
      <c r="D24" s="43">
        <f t="shared" ca="1" si="3"/>
        <v>5</v>
      </c>
      <c r="E24" s="43">
        <f t="shared" ca="1" si="0"/>
        <v>4</v>
      </c>
      <c r="F24" s="43">
        <f t="shared" ca="1" si="4"/>
        <v>1</v>
      </c>
      <c r="G24" s="46"/>
      <c r="M24" s="82">
        <v>23</v>
      </c>
      <c r="N24" s="4"/>
    </row>
    <row r="25" spans="1:20">
      <c r="A25" s="25">
        <v>8</v>
      </c>
      <c r="B25" s="40">
        <f t="shared" ca="1" si="1"/>
        <v>0.95412734237395913</v>
      </c>
      <c r="C25" s="43">
        <f t="shared" ca="1" si="2"/>
        <v>5</v>
      </c>
      <c r="D25" s="43">
        <f t="shared" ca="1" si="3"/>
        <v>6</v>
      </c>
      <c r="E25" s="43">
        <f t="shared" ca="1" si="0"/>
        <v>4</v>
      </c>
      <c r="F25" s="43">
        <f t="shared" ca="1" si="4"/>
        <v>2</v>
      </c>
      <c r="G25" s="46"/>
      <c r="M25" s="82">
        <v>24</v>
      </c>
      <c r="N25" s="4"/>
    </row>
    <row r="26" spans="1:20">
      <c r="A26" s="25">
        <v>9</v>
      </c>
      <c r="B26" s="40">
        <f t="shared" ca="1" si="1"/>
        <v>0.96619138418061823</v>
      </c>
      <c r="C26" s="43">
        <f t="shared" ca="1" si="2"/>
        <v>5</v>
      </c>
      <c r="D26" s="43">
        <f t="shared" ca="1" si="3"/>
        <v>7</v>
      </c>
      <c r="E26" s="43">
        <f t="shared" ca="1" si="0"/>
        <v>4</v>
      </c>
      <c r="F26" s="43">
        <f t="shared" ca="1" si="4"/>
        <v>3</v>
      </c>
      <c r="G26" s="46"/>
      <c r="M26" s="82">
        <v>25</v>
      </c>
      <c r="N26" s="4"/>
    </row>
    <row r="27" spans="1:20">
      <c r="A27" s="25">
        <v>10</v>
      </c>
      <c r="B27" s="40">
        <f t="shared" ca="1" si="1"/>
        <v>0.12817263701705217</v>
      </c>
      <c r="C27" s="43">
        <f t="shared" ca="1" si="2"/>
        <v>0</v>
      </c>
      <c r="D27" s="43">
        <f t="shared" ca="1" si="3"/>
        <v>3</v>
      </c>
      <c r="E27" s="43">
        <f t="shared" ca="1" si="0"/>
        <v>3</v>
      </c>
      <c r="F27" s="43">
        <f t="shared" ca="1" si="4"/>
        <v>0</v>
      </c>
      <c r="G27" s="46"/>
      <c r="M27" s="82">
        <v>26</v>
      </c>
      <c r="N27" s="4"/>
    </row>
    <row r="28" spans="1:20">
      <c r="A28" s="25">
        <v>11</v>
      </c>
      <c r="B28" s="40">
        <f t="shared" ca="1" si="1"/>
        <v>0.22234184359999265</v>
      </c>
      <c r="C28" s="43">
        <f t="shared" ca="1" si="2"/>
        <v>1</v>
      </c>
      <c r="D28" s="43">
        <f t="shared" ca="1" si="3"/>
        <v>1</v>
      </c>
      <c r="E28" s="43">
        <f t="shared" ca="1" si="0"/>
        <v>1</v>
      </c>
      <c r="F28" s="43">
        <f t="shared" ca="1" si="4"/>
        <v>0</v>
      </c>
      <c r="G28" s="46"/>
      <c r="M28" s="82">
        <v>27</v>
      </c>
      <c r="N28" s="4"/>
    </row>
    <row r="29" spans="1:20">
      <c r="A29" s="25">
        <v>12</v>
      </c>
      <c r="B29" s="40">
        <f t="shared" ca="1" si="1"/>
        <v>0.47842950130314277</v>
      </c>
      <c r="C29" s="43">
        <f t="shared" ca="1" si="2"/>
        <v>1</v>
      </c>
      <c r="D29" s="43">
        <f t="shared" ca="1" si="3"/>
        <v>1</v>
      </c>
      <c r="E29" s="43">
        <f t="shared" ca="1" si="0"/>
        <v>1</v>
      </c>
      <c r="F29" s="43">
        <f t="shared" ca="1" si="4"/>
        <v>0</v>
      </c>
      <c r="G29" s="46"/>
      <c r="M29" s="82">
        <v>28</v>
      </c>
      <c r="N29" s="4"/>
    </row>
    <row r="30" spans="1:20">
      <c r="A30" s="25">
        <v>13</v>
      </c>
      <c r="B30" s="40">
        <f t="shared" ca="1" si="1"/>
        <v>0.66584094484236611</v>
      </c>
      <c r="C30" s="43">
        <f t="shared" ca="1" si="2"/>
        <v>2</v>
      </c>
      <c r="D30" s="43">
        <f t="shared" ca="1" si="3"/>
        <v>2</v>
      </c>
      <c r="E30" s="43">
        <f t="shared" ca="1" si="0"/>
        <v>2</v>
      </c>
      <c r="F30" s="43">
        <f t="shared" ca="1" si="4"/>
        <v>0</v>
      </c>
      <c r="G30" s="46"/>
      <c r="M30" s="82">
        <v>29</v>
      </c>
      <c r="N30" s="4"/>
    </row>
    <row r="31" spans="1:20">
      <c r="A31" s="25">
        <v>14</v>
      </c>
      <c r="B31" s="40">
        <f t="shared" ca="1" si="1"/>
        <v>0.79606898765852674</v>
      </c>
      <c r="C31" s="43">
        <f t="shared" ca="1" si="2"/>
        <v>2</v>
      </c>
      <c r="D31" s="43">
        <f t="shared" ca="1" si="3"/>
        <v>2</v>
      </c>
      <c r="E31" s="43">
        <f t="shared" ca="1" si="0"/>
        <v>2</v>
      </c>
      <c r="F31" s="43">
        <f t="shared" ca="1" si="4"/>
        <v>0</v>
      </c>
      <c r="G31" s="46"/>
      <c r="M31" s="82">
        <v>30</v>
      </c>
      <c r="N31" s="4"/>
    </row>
    <row r="32" spans="1:20">
      <c r="A32" s="25">
        <v>15</v>
      </c>
      <c r="B32" s="40">
        <f t="shared" ca="1" si="1"/>
        <v>0.31029510815234884</v>
      </c>
      <c r="C32" s="43">
        <f t="shared" ca="1" si="2"/>
        <v>1</v>
      </c>
      <c r="D32" s="43">
        <f t="shared" ca="1" si="3"/>
        <v>1</v>
      </c>
      <c r="E32" s="43">
        <f t="shared" ca="1" si="0"/>
        <v>1</v>
      </c>
      <c r="F32" s="43">
        <f t="shared" ca="1" si="4"/>
        <v>0</v>
      </c>
      <c r="G32" s="46"/>
      <c r="M32" s="82">
        <v>31</v>
      </c>
      <c r="N32" s="4"/>
    </row>
    <row r="33" spans="1:14">
      <c r="A33" s="25">
        <v>16</v>
      </c>
      <c r="B33" s="40">
        <f t="shared" ca="1" si="1"/>
        <v>0.65867502612090512</v>
      </c>
      <c r="C33" s="43">
        <f t="shared" ca="1" si="2"/>
        <v>2</v>
      </c>
      <c r="D33" s="43">
        <f t="shared" ca="1" si="3"/>
        <v>2</v>
      </c>
      <c r="E33" s="43">
        <f t="shared" ca="1" si="0"/>
        <v>2</v>
      </c>
      <c r="F33" s="43">
        <f t="shared" ca="1" si="4"/>
        <v>0</v>
      </c>
      <c r="G33" s="46"/>
      <c r="M33" s="82">
        <v>32</v>
      </c>
      <c r="N33" s="4"/>
    </row>
    <row r="34" spans="1:14">
      <c r="A34" s="25">
        <v>17</v>
      </c>
      <c r="B34" s="40">
        <f t="shared" ca="1" si="1"/>
        <v>4.836491326772796E-2</v>
      </c>
      <c r="C34" s="43">
        <f t="shared" ca="1" si="2"/>
        <v>0</v>
      </c>
      <c r="D34" s="43">
        <f t="shared" ca="1" si="3"/>
        <v>0</v>
      </c>
      <c r="E34" s="43">
        <f t="shared" ca="1" si="0"/>
        <v>0</v>
      </c>
      <c r="F34" s="43">
        <f t="shared" ca="1" si="4"/>
        <v>0</v>
      </c>
      <c r="G34" s="46"/>
      <c r="M34" s="82">
        <v>33</v>
      </c>
      <c r="N34" s="4"/>
    </row>
    <row r="35" spans="1:14">
      <c r="A35" s="25">
        <v>18</v>
      </c>
      <c r="B35" s="40">
        <f t="shared" ca="1" si="1"/>
        <v>0.43479281956401916</v>
      </c>
      <c r="C35" s="43">
        <f t="shared" ca="1" si="2"/>
        <v>1</v>
      </c>
      <c r="D35" s="43">
        <f t="shared" ca="1" si="3"/>
        <v>1</v>
      </c>
      <c r="E35" s="43">
        <f t="shared" ca="1" si="0"/>
        <v>1</v>
      </c>
      <c r="F35" s="43">
        <f t="shared" ca="1" si="4"/>
        <v>0</v>
      </c>
      <c r="G35" s="46"/>
      <c r="M35" s="82">
        <v>34</v>
      </c>
      <c r="N35" s="4"/>
    </row>
    <row r="36" spans="1:14">
      <c r="A36" s="25">
        <v>19</v>
      </c>
      <c r="B36" s="40">
        <f t="shared" ca="1" si="1"/>
        <v>0.12990343546961491</v>
      </c>
      <c r="C36" s="43">
        <f t="shared" ca="1" si="2"/>
        <v>0</v>
      </c>
      <c r="D36" s="43">
        <f t="shared" ca="1" si="3"/>
        <v>0</v>
      </c>
      <c r="E36" s="43">
        <f t="shared" ca="1" si="0"/>
        <v>0</v>
      </c>
      <c r="F36" s="43">
        <f t="shared" ca="1" si="4"/>
        <v>0</v>
      </c>
      <c r="G36" s="46"/>
      <c r="M36" s="82">
        <v>35</v>
      </c>
      <c r="N36" s="4"/>
    </row>
    <row r="37" spans="1:14">
      <c r="A37" s="25">
        <v>20</v>
      </c>
      <c r="B37" s="40">
        <f t="shared" ca="1" si="1"/>
        <v>3.7281376931368015E-2</v>
      </c>
      <c r="C37" s="43">
        <f t="shared" ca="1" si="2"/>
        <v>0</v>
      </c>
      <c r="D37" s="43">
        <f t="shared" ca="1" si="3"/>
        <v>0</v>
      </c>
      <c r="E37" s="43">
        <f t="shared" ca="1" si="0"/>
        <v>0</v>
      </c>
      <c r="F37" s="43">
        <f t="shared" ca="1" si="4"/>
        <v>0</v>
      </c>
      <c r="G37" s="46"/>
      <c r="M37" s="82">
        <v>36</v>
      </c>
      <c r="N37" s="4"/>
    </row>
    <row r="38" spans="1:14">
      <c r="A38" s="25">
        <v>21</v>
      </c>
      <c r="B38" s="40">
        <f t="shared" ca="1" si="1"/>
        <v>0.36090352792499036</v>
      </c>
      <c r="C38" s="43">
        <f t="shared" ca="1" si="2"/>
        <v>1</v>
      </c>
      <c r="D38" s="43">
        <f t="shared" ca="1" si="3"/>
        <v>1</v>
      </c>
      <c r="E38" s="43">
        <f t="shared" ca="1" si="0"/>
        <v>1</v>
      </c>
      <c r="F38" s="43">
        <f t="shared" ca="1" si="4"/>
        <v>0</v>
      </c>
      <c r="G38" s="46"/>
      <c r="M38" s="82">
        <v>37</v>
      </c>
      <c r="N38" s="4"/>
    </row>
    <row r="39" spans="1:14">
      <c r="A39" s="25">
        <v>22</v>
      </c>
      <c r="B39" s="40">
        <f t="shared" ca="1" si="1"/>
        <v>5.3512700556688664E-2</v>
      </c>
      <c r="C39" s="43">
        <f t="shared" ca="1" si="2"/>
        <v>0</v>
      </c>
      <c r="D39" s="43">
        <f t="shared" ca="1" si="3"/>
        <v>0</v>
      </c>
      <c r="E39" s="43">
        <f t="shared" ca="1" si="0"/>
        <v>0</v>
      </c>
      <c r="F39" s="43">
        <f t="shared" ca="1" si="4"/>
        <v>0</v>
      </c>
      <c r="G39" s="46"/>
      <c r="M39" s="82">
        <v>38</v>
      </c>
      <c r="N39" s="4"/>
    </row>
    <row r="40" spans="1:14">
      <c r="A40" s="25">
        <v>23</v>
      </c>
      <c r="B40" s="40">
        <f t="shared" ca="1" si="1"/>
        <v>0.96847363290007427</v>
      </c>
      <c r="C40" s="43">
        <f t="shared" ca="1" si="2"/>
        <v>5</v>
      </c>
      <c r="D40" s="43">
        <f t="shared" ca="1" si="3"/>
        <v>5</v>
      </c>
      <c r="E40" s="43">
        <f t="shared" ca="1" si="0"/>
        <v>4</v>
      </c>
      <c r="F40" s="43">
        <f t="shared" ca="1" si="4"/>
        <v>1</v>
      </c>
      <c r="G40" s="46"/>
      <c r="M40" s="82">
        <v>39</v>
      </c>
      <c r="N40" s="4"/>
    </row>
    <row r="41" spans="1:14">
      <c r="A41" s="25">
        <v>24</v>
      </c>
      <c r="B41" s="40">
        <f t="shared" ca="1" si="1"/>
        <v>0.6517347464693426</v>
      </c>
      <c r="C41" s="43">
        <f t="shared" ca="1" si="2"/>
        <v>2</v>
      </c>
      <c r="D41" s="43">
        <f t="shared" ca="1" si="3"/>
        <v>3</v>
      </c>
      <c r="E41" s="43">
        <f t="shared" ca="1" si="0"/>
        <v>3</v>
      </c>
      <c r="F41" s="43">
        <f t="shared" ca="1" si="4"/>
        <v>0</v>
      </c>
      <c r="G41" s="46"/>
      <c r="M41" s="82">
        <v>40</v>
      </c>
      <c r="N41" s="4"/>
    </row>
    <row r="42" spans="1:14">
      <c r="A42" s="25">
        <v>25</v>
      </c>
      <c r="B42" s="40">
        <f t="shared" ca="1" si="1"/>
        <v>0.97955257979641885</v>
      </c>
      <c r="C42" s="43">
        <f t="shared" ca="1" si="2"/>
        <v>5</v>
      </c>
      <c r="D42" s="43">
        <f t="shared" ca="1" si="3"/>
        <v>5</v>
      </c>
      <c r="E42" s="43">
        <f t="shared" ca="1" si="0"/>
        <v>4</v>
      </c>
      <c r="F42" s="43">
        <f t="shared" ca="1" si="4"/>
        <v>1</v>
      </c>
      <c r="G42" s="46"/>
      <c r="M42" s="82">
        <v>41</v>
      </c>
      <c r="N42" s="4"/>
    </row>
    <row r="43" spans="1:14">
      <c r="A43" s="25">
        <v>26</v>
      </c>
      <c r="B43" s="40">
        <f t="shared" ca="1" si="1"/>
        <v>0.34872657082102076</v>
      </c>
      <c r="C43" s="43">
        <f t="shared" ca="1" si="2"/>
        <v>1</v>
      </c>
      <c r="D43" s="43">
        <f t="shared" ca="1" si="3"/>
        <v>2</v>
      </c>
      <c r="E43" s="43">
        <f t="shared" ca="1" si="0"/>
        <v>2</v>
      </c>
      <c r="F43" s="43">
        <f t="shared" ca="1" si="4"/>
        <v>0</v>
      </c>
      <c r="G43" s="46"/>
      <c r="M43" s="82">
        <v>42</v>
      </c>
      <c r="N43" s="4"/>
    </row>
    <row r="44" spans="1:14">
      <c r="A44" s="25">
        <v>27</v>
      </c>
      <c r="B44" s="40">
        <f t="shared" ca="1" si="1"/>
        <v>0.48535752096464169</v>
      </c>
      <c r="C44" s="43">
        <f t="shared" ca="1" si="2"/>
        <v>1</v>
      </c>
      <c r="D44" s="43">
        <f t="shared" ca="1" si="3"/>
        <v>1</v>
      </c>
      <c r="E44" s="43">
        <f t="shared" ca="1" si="0"/>
        <v>1</v>
      </c>
      <c r="F44" s="43">
        <f t="shared" ca="1" si="4"/>
        <v>0</v>
      </c>
      <c r="G44" s="46"/>
      <c r="M44" s="82">
        <v>43</v>
      </c>
      <c r="N44" s="4"/>
    </row>
    <row r="45" spans="1:14">
      <c r="A45" s="25">
        <v>28</v>
      </c>
      <c r="B45" s="40">
        <f t="shared" ca="1" si="1"/>
        <v>0.31194794935905046</v>
      </c>
      <c r="C45" s="43">
        <f t="shared" ca="1" si="2"/>
        <v>1</v>
      </c>
      <c r="D45" s="43">
        <f t="shared" ca="1" si="3"/>
        <v>1</v>
      </c>
      <c r="E45" s="43">
        <f t="shared" ca="1" si="0"/>
        <v>1</v>
      </c>
      <c r="F45" s="43">
        <f t="shared" ca="1" si="4"/>
        <v>0</v>
      </c>
      <c r="G45" s="46"/>
      <c r="M45" s="82">
        <v>44</v>
      </c>
      <c r="N45" s="4"/>
    </row>
    <row r="46" spans="1:14">
      <c r="A46" s="25">
        <v>29</v>
      </c>
      <c r="B46" s="40">
        <f t="shared" ca="1" si="1"/>
        <v>0.18767271917423445</v>
      </c>
      <c r="C46" s="43">
        <f t="shared" ca="1" si="2"/>
        <v>0</v>
      </c>
      <c r="D46" s="43">
        <f t="shared" ca="1" si="3"/>
        <v>0</v>
      </c>
      <c r="E46" s="43">
        <f t="shared" ca="1" si="0"/>
        <v>0</v>
      </c>
      <c r="F46" s="43">
        <f t="shared" ca="1" si="4"/>
        <v>0</v>
      </c>
      <c r="G46" s="46"/>
      <c r="M46" s="82">
        <v>45</v>
      </c>
      <c r="N46" s="4"/>
    </row>
    <row r="47" spans="1:14">
      <c r="A47" s="25">
        <v>30</v>
      </c>
      <c r="B47" s="40">
        <f t="shared" ca="1" si="1"/>
        <v>0.5523544341401716</v>
      </c>
      <c r="C47" s="43">
        <f t="shared" ca="1" si="2"/>
        <v>2</v>
      </c>
      <c r="D47" s="43">
        <f t="shared" ca="1" si="3"/>
        <v>2</v>
      </c>
      <c r="E47" s="43">
        <f t="shared" ca="1" si="0"/>
        <v>2</v>
      </c>
      <c r="F47" s="43">
        <f t="shared" ca="1" si="4"/>
        <v>0</v>
      </c>
      <c r="G47" s="46"/>
      <c r="M47" s="82">
        <v>46</v>
      </c>
      <c r="N47" s="4"/>
    </row>
    <row r="48" spans="1:14">
      <c r="A48" s="25">
        <v>31</v>
      </c>
      <c r="B48" s="40">
        <f t="shared" ca="1" si="1"/>
        <v>0.21044308739189455</v>
      </c>
      <c r="C48" s="43">
        <f t="shared" ca="1" si="2"/>
        <v>1</v>
      </c>
      <c r="D48" s="43">
        <f t="shared" ca="1" si="3"/>
        <v>1</v>
      </c>
      <c r="E48" s="43">
        <f t="shared" ca="1" si="0"/>
        <v>1</v>
      </c>
      <c r="F48" s="43">
        <f t="shared" ca="1" si="4"/>
        <v>0</v>
      </c>
      <c r="G48" s="46"/>
      <c r="M48" s="82">
        <v>47</v>
      </c>
      <c r="N48" s="4"/>
    </row>
    <row r="49" spans="1:14">
      <c r="A49" s="25">
        <v>32</v>
      </c>
      <c r="B49" s="40">
        <f t="shared" ca="1" si="1"/>
        <v>0.98845398634483717</v>
      </c>
      <c r="C49" s="43">
        <f t="shared" ca="1" si="2"/>
        <v>5</v>
      </c>
      <c r="D49" s="43">
        <f t="shared" ca="1" si="3"/>
        <v>5</v>
      </c>
      <c r="E49" s="43">
        <f t="shared" ca="1" si="0"/>
        <v>4</v>
      </c>
      <c r="F49" s="43">
        <f t="shared" ca="1" si="4"/>
        <v>1</v>
      </c>
      <c r="G49" s="46"/>
      <c r="M49" s="82">
        <v>48</v>
      </c>
      <c r="N49" s="4"/>
    </row>
    <row r="50" spans="1:14">
      <c r="A50" s="25">
        <v>33</v>
      </c>
      <c r="B50" s="40">
        <f t="shared" ca="1" si="1"/>
        <v>0.6963489843488313</v>
      </c>
      <c r="C50" s="43">
        <f t="shared" ca="1" si="2"/>
        <v>2</v>
      </c>
      <c r="D50" s="43">
        <f t="shared" ca="1" si="3"/>
        <v>3</v>
      </c>
      <c r="E50" s="43">
        <f t="shared" ca="1" si="0"/>
        <v>3</v>
      </c>
      <c r="F50" s="43">
        <f t="shared" ca="1" si="4"/>
        <v>0</v>
      </c>
      <c r="G50" s="46"/>
      <c r="M50" s="82">
        <v>49</v>
      </c>
      <c r="N50" s="4"/>
    </row>
    <row r="51" spans="1:14">
      <c r="A51" s="25">
        <v>34</v>
      </c>
      <c r="B51" s="40">
        <f t="shared" ca="1" si="1"/>
        <v>0.78986722531216058</v>
      </c>
      <c r="C51" s="43">
        <f t="shared" ca="1" si="2"/>
        <v>2</v>
      </c>
      <c r="D51" s="43">
        <f t="shared" ca="1" si="3"/>
        <v>2</v>
      </c>
      <c r="E51" s="43">
        <f t="shared" ca="1" si="0"/>
        <v>2</v>
      </c>
      <c r="F51" s="43">
        <f t="shared" ca="1" si="4"/>
        <v>0</v>
      </c>
      <c r="G51" s="46"/>
      <c r="M51" s="82">
        <v>50</v>
      </c>
      <c r="N51" s="4"/>
    </row>
    <row r="52" spans="1:14">
      <c r="A52" s="25">
        <v>35</v>
      </c>
      <c r="B52" s="40">
        <f t="shared" ca="1" si="1"/>
        <v>0.69840565374868468</v>
      </c>
      <c r="C52" s="43">
        <f t="shared" ca="1" si="2"/>
        <v>2</v>
      </c>
      <c r="D52" s="43">
        <f t="shared" ca="1" si="3"/>
        <v>2</v>
      </c>
      <c r="E52" s="43">
        <f t="shared" ca="1" si="0"/>
        <v>2</v>
      </c>
      <c r="F52" s="43">
        <f t="shared" ca="1" si="4"/>
        <v>0</v>
      </c>
      <c r="G52" s="46"/>
      <c r="M52" s="82">
        <v>51</v>
      </c>
      <c r="N52" s="4"/>
    </row>
    <row r="53" spans="1:14">
      <c r="A53" s="25">
        <v>36</v>
      </c>
      <c r="B53" s="40">
        <f t="shared" ca="1" si="1"/>
        <v>0.77839855948714609</v>
      </c>
      <c r="C53" s="43">
        <f t="shared" ca="1" si="2"/>
        <v>2</v>
      </c>
      <c r="D53" s="43">
        <f t="shared" ca="1" si="3"/>
        <v>2</v>
      </c>
      <c r="E53" s="43">
        <f t="shared" ca="1" si="0"/>
        <v>2</v>
      </c>
      <c r="F53" s="43">
        <f t="shared" ca="1" si="4"/>
        <v>0</v>
      </c>
      <c r="G53" s="46"/>
      <c r="M53" s="82">
        <v>52</v>
      </c>
      <c r="N53" s="4"/>
    </row>
    <row r="54" spans="1:14">
      <c r="A54" s="25">
        <v>37</v>
      </c>
      <c r="B54" s="40">
        <f t="shared" ca="1" si="1"/>
        <v>0.91738808046898068</v>
      </c>
      <c r="C54" s="43">
        <f t="shared" ca="1" si="2"/>
        <v>5</v>
      </c>
      <c r="D54" s="43">
        <f t="shared" ca="1" si="3"/>
        <v>5</v>
      </c>
      <c r="E54" s="43">
        <f t="shared" ca="1" si="0"/>
        <v>4</v>
      </c>
      <c r="F54" s="43">
        <f t="shared" ca="1" si="4"/>
        <v>1</v>
      </c>
      <c r="G54" s="46"/>
      <c r="M54" s="82">
        <v>53</v>
      </c>
      <c r="N54" s="4"/>
    </row>
    <row r="55" spans="1:14">
      <c r="A55" s="25">
        <v>38</v>
      </c>
      <c r="B55" s="40">
        <f t="shared" ca="1" si="1"/>
        <v>0.48697448193463111</v>
      </c>
      <c r="C55" s="43">
        <f t="shared" ca="1" si="2"/>
        <v>1</v>
      </c>
      <c r="D55" s="43">
        <f t="shared" ca="1" si="3"/>
        <v>2</v>
      </c>
      <c r="E55" s="43">
        <f t="shared" ca="1" si="0"/>
        <v>2</v>
      </c>
      <c r="F55" s="43">
        <f t="shared" ca="1" si="4"/>
        <v>0</v>
      </c>
      <c r="G55" s="46"/>
      <c r="M55" s="82">
        <v>54</v>
      </c>
      <c r="N55" s="4"/>
    </row>
    <row r="56" spans="1:14">
      <c r="A56" s="25">
        <v>39</v>
      </c>
      <c r="B56" s="40">
        <f t="shared" ca="1" si="1"/>
        <v>0.37292038638324132</v>
      </c>
      <c r="C56" s="43">
        <f t="shared" ca="1" si="2"/>
        <v>1</v>
      </c>
      <c r="D56" s="43">
        <f t="shared" ca="1" si="3"/>
        <v>1</v>
      </c>
      <c r="E56" s="43">
        <f t="shared" ca="1" si="0"/>
        <v>1</v>
      </c>
      <c r="F56" s="43">
        <f t="shared" ca="1" si="4"/>
        <v>0</v>
      </c>
      <c r="G56" s="46"/>
      <c r="M56" s="82">
        <v>55</v>
      </c>
      <c r="N56" s="4"/>
    </row>
    <row r="57" spans="1:14">
      <c r="A57" s="25">
        <v>40</v>
      </c>
      <c r="B57" s="40">
        <f t="shared" ca="1" si="1"/>
        <v>0.65659183886980887</v>
      </c>
      <c r="C57" s="43">
        <f t="shared" ca="1" si="2"/>
        <v>2</v>
      </c>
      <c r="D57" s="43">
        <f t="shared" ca="1" si="3"/>
        <v>2</v>
      </c>
      <c r="E57" s="43">
        <f t="shared" ca="1" si="0"/>
        <v>2</v>
      </c>
      <c r="F57" s="43">
        <f t="shared" ca="1" si="4"/>
        <v>0</v>
      </c>
      <c r="G57" s="46"/>
      <c r="M57" s="82">
        <v>56</v>
      </c>
      <c r="N57" s="4"/>
    </row>
    <row r="58" spans="1:14">
      <c r="A58" s="25">
        <v>41</v>
      </c>
      <c r="B58" s="40">
        <f t="shared" ca="1" si="1"/>
        <v>0.73932589237068802</v>
      </c>
      <c r="C58" s="43">
        <f t="shared" ca="1" si="2"/>
        <v>2</v>
      </c>
      <c r="D58" s="43">
        <f t="shared" ca="1" si="3"/>
        <v>2</v>
      </c>
      <c r="E58" s="43">
        <f t="shared" ca="1" si="0"/>
        <v>2</v>
      </c>
      <c r="F58" s="43">
        <f t="shared" ca="1" si="4"/>
        <v>0</v>
      </c>
      <c r="G58" s="46"/>
      <c r="M58" s="82">
        <v>57</v>
      </c>
      <c r="N58" s="4"/>
    </row>
    <row r="59" spans="1:14">
      <c r="A59" s="25">
        <v>42</v>
      </c>
      <c r="B59" s="40">
        <f t="shared" ca="1" si="1"/>
        <v>0.75213609930866498</v>
      </c>
      <c r="C59" s="43">
        <f t="shared" ca="1" si="2"/>
        <v>2</v>
      </c>
      <c r="D59" s="43">
        <f t="shared" ca="1" si="3"/>
        <v>2</v>
      </c>
      <c r="E59" s="43">
        <f t="shared" ca="1" si="0"/>
        <v>2</v>
      </c>
      <c r="F59" s="43">
        <f t="shared" ca="1" si="4"/>
        <v>0</v>
      </c>
      <c r="G59" s="46"/>
      <c r="M59" s="82">
        <v>58</v>
      </c>
      <c r="N59" s="4"/>
    </row>
    <row r="60" spans="1:14">
      <c r="A60" s="25">
        <v>43</v>
      </c>
      <c r="B60" s="40">
        <f t="shared" ca="1" si="1"/>
        <v>0.29045804737518255</v>
      </c>
      <c r="C60" s="43">
        <f t="shared" ca="1" si="2"/>
        <v>1</v>
      </c>
      <c r="D60" s="43">
        <f t="shared" ca="1" si="3"/>
        <v>1</v>
      </c>
      <c r="E60" s="43">
        <f t="shared" ca="1" si="0"/>
        <v>1</v>
      </c>
      <c r="F60" s="43">
        <f t="shared" ca="1" si="4"/>
        <v>0</v>
      </c>
      <c r="G60" s="46"/>
      <c r="M60" s="82">
        <v>59</v>
      </c>
      <c r="N60" s="4"/>
    </row>
    <row r="61" spans="1:14">
      <c r="A61" s="25">
        <v>44</v>
      </c>
      <c r="B61" s="40">
        <f t="shared" ca="1" si="1"/>
        <v>8.6247065838879644E-2</v>
      </c>
      <c r="C61" s="43">
        <f t="shared" ca="1" si="2"/>
        <v>0</v>
      </c>
      <c r="D61" s="43">
        <f t="shared" ca="1" si="3"/>
        <v>0</v>
      </c>
      <c r="E61" s="43">
        <f t="shared" ca="1" si="0"/>
        <v>0</v>
      </c>
      <c r="F61" s="43">
        <f t="shared" ca="1" si="4"/>
        <v>0</v>
      </c>
      <c r="G61" s="46"/>
      <c r="M61" s="82">
        <v>60</v>
      </c>
      <c r="N61" s="4"/>
    </row>
    <row r="62" spans="1:14">
      <c r="A62" s="25">
        <v>45</v>
      </c>
      <c r="B62" s="40">
        <f t="shared" ca="1" si="1"/>
        <v>0.23073772170501017</v>
      </c>
      <c r="C62" s="43">
        <f t="shared" ca="1" si="2"/>
        <v>1</v>
      </c>
      <c r="D62" s="43">
        <f t="shared" ca="1" si="3"/>
        <v>1</v>
      </c>
      <c r="E62" s="43">
        <f t="shared" ca="1" si="0"/>
        <v>1</v>
      </c>
      <c r="F62" s="43">
        <f t="shared" ca="1" si="4"/>
        <v>0</v>
      </c>
      <c r="G62" s="46"/>
      <c r="M62" s="82">
        <v>61</v>
      </c>
      <c r="N62" s="4"/>
    </row>
    <row r="63" spans="1:14">
      <c r="A63" s="25">
        <v>46</v>
      </c>
      <c r="B63" s="40">
        <f t="shared" ca="1" si="1"/>
        <v>0.87419546951349947</v>
      </c>
      <c r="C63" s="43">
        <f t="shared" ca="1" si="2"/>
        <v>5</v>
      </c>
      <c r="D63" s="43">
        <f t="shared" ca="1" si="3"/>
        <v>5</v>
      </c>
      <c r="E63" s="43">
        <f t="shared" ca="1" si="0"/>
        <v>4</v>
      </c>
      <c r="F63" s="43">
        <f t="shared" ca="1" si="4"/>
        <v>1</v>
      </c>
      <c r="G63" s="46"/>
      <c r="M63" s="82">
        <v>62</v>
      </c>
      <c r="N63" s="4"/>
    </row>
    <row r="64" spans="1:14">
      <c r="A64" s="25">
        <v>47</v>
      </c>
      <c r="B64" s="40">
        <f t="shared" ca="1" si="1"/>
        <v>6.6590091033950749E-2</v>
      </c>
      <c r="C64" s="43">
        <f t="shared" ca="1" si="2"/>
        <v>0</v>
      </c>
      <c r="D64" s="43">
        <f t="shared" ca="1" si="3"/>
        <v>1</v>
      </c>
      <c r="E64" s="43">
        <f t="shared" ca="1" si="0"/>
        <v>1</v>
      </c>
      <c r="F64" s="43">
        <f t="shared" ca="1" si="4"/>
        <v>0</v>
      </c>
      <c r="G64" s="46"/>
      <c r="M64" s="82">
        <v>63</v>
      </c>
      <c r="N64" s="4"/>
    </row>
    <row r="65" spans="1:14">
      <c r="A65" s="25">
        <v>48</v>
      </c>
      <c r="B65" s="40">
        <f t="shared" ca="1" si="1"/>
        <v>0.79664149088690484</v>
      </c>
      <c r="C65" s="43">
        <f t="shared" ca="1" si="2"/>
        <v>2</v>
      </c>
      <c r="D65" s="43">
        <f t="shared" ca="1" si="3"/>
        <v>2</v>
      </c>
      <c r="E65" s="43">
        <f t="shared" ca="1" si="0"/>
        <v>2</v>
      </c>
      <c r="F65" s="43">
        <f t="shared" ca="1" si="4"/>
        <v>0</v>
      </c>
      <c r="G65" s="46"/>
      <c r="M65" s="82">
        <v>64</v>
      </c>
      <c r="N65" s="4"/>
    </row>
    <row r="66" spans="1:14">
      <c r="A66" s="25">
        <v>49</v>
      </c>
      <c r="B66" s="40">
        <f t="shared" ca="1" si="1"/>
        <v>0.18916588600556938</v>
      </c>
      <c r="C66" s="43">
        <f t="shared" ca="1" si="2"/>
        <v>0</v>
      </c>
      <c r="D66" s="43">
        <f t="shared" ca="1" si="3"/>
        <v>0</v>
      </c>
      <c r="E66" s="43">
        <f t="shared" ca="1" si="0"/>
        <v>0</v>
      </c>
      <c r="F66" s="43">
        <f t="shared" ca="1" si="4"/>
        <v>0</v>
      </c>
      <c r="G66" s="46"/>
      <c r="M66" s="82">
        <v>65</v>
      </c>
      <c r="N66" s="4"/>
    </row>
    <row r="67" spans="1:14">
      <c r="A67" s="25">
        <v>50</v>
      </c>
      <c r="B67" s="40">
        <f t="shared" ca="1" si="1"/>
        <v>0.56730838059833744</v>
      </c>
      <c r="C67" s="43">
        <f t="shared" ca="1" si="2"/>
        <v>2</v>
      </c>
      <c r="D67" s="43">
        <f t="shared" ca="1" si="3"/>
        <v>2</v>
      </c>
      <c r="E67" s="43">
        <f t="shared" ca="1" si="0"/>
        <v>2</v>
      </c>
      <c r="F67" s="43">
        <f t="shared" ca="1" si="4"/>
        <v>0</v>
      </c>
      <c r="G67" s="46"/>
      <c r="M67" s="82">
        <v>66</v>
      </c>
      <c r="N67" s="4"/>
    </row>
    <row r="68" spans="1:14">
      <c r="A68" s="25">
        <v>51</v>
      </c>
      <c r="B68" s="40">
        <f t="shared" ca="1" si="1"/>
        <v>1.2045055416640693E-2</v>
      </c>
      <c r="C68" s="43">
        <f t="shared" ca="1" si="2"/>
        <v>0</v>
      </c>
      <c r="D68" s="43">
        <f t="shared" ca="1" si="3"/>
        <v>0</v>
      </c>
      <c r="E68" s="43">
        <f t="shared" ca="1" si="0"/>
        <v>0</v>
      </c>
      <c r="F68" s="43">
        <f t="shared" ca="1" si="4"/>
        <v>0</v>
      </c>
      <c r="M68" s="82">
        <v>67</v>
      </c>
      <c r="N68" s="4"/>
    </row>
    <row r="69" spans="1:14">
      <c r="A69" s="25">
        <v>52</v>
      </c>
      <c r="B69" s="40">
        <f t="shared" ca="1" si="1"/>
        <v>2.3081126420480658E-2</v>
      </c>
      <c r="C69" s="43">
        <f t="shared" ca="1" si="2"/>
        <v>0</v>
      </c>
      <c r="D69" s="43">
        <f t="shared" ca="1" si="3"/>
        <v>0</v>
      </c>
      <c r="E69" s="43">
        <f t="shared" ca="1" si="0"/>
        <v>0</v>
      </c>
      <c r="F69" s="43">
        <f t="shared" ca="1" si="4"/>
        <v>0</v>
      </c>
      <c r="M69" s="82">
        <v>68</v>
      </c>
      <c r="N69" s="4"/>
    </row>
    <row r="70" spans="1:14">
      <c r="M70" s="82">
        <v>69</v>
      </c>
      <c r="N70" s="4"/>
    </row>
    <row r="71" spans="1:14">
      <c r="M71" s="82">
        <v>70</v>
      </c>
      <c r="N71" s="4"/>
    </row>
    <row r="72" spans="1:14">
      <c r="M72" s="82">
        <v>71</v>
      </c>
      <c r="N72" s="4"/>
    </row>
    <row r="73" spans="1:14">
      <c r="M73" s="82">
        <v>72</v>
      </c>
      <c r="N73" s="4"/>
    </row>
    <row r="74" spans="1:14">
      <c r="M74" s="82">
        <v>73</v>
      </c>
      <c r="N74" s="4"/>
    </row>
    <row r="75" spans="1:14">
      <c r="M75" s="82">
        <v>74</v>
      </c>
      <c r="N75" s="4"/>
    </row>
    <row r="76" spans="1:14">
      <c r="M76" s="82">
        <v>75</v>
      </c>
      <c r="N76" s="4"/>
    </row>
    <row r="77" spans="1:14">
      <c r="M77" s="82">
        <v>76</v>
      </c>
      <c r="N77" s="4"/>
    </row>
    <row r="78" spans="1:14">
      <c r="M78" s="82">
        <v>77</v>
      </c>
      <c r="N78" s="4"/>
    </row>
    <row r="79" spans="1:14">
      <c r="M79" s="82">
        <v>78</v>
      </c>
      <c r="N79" s="4"/>
    </row>
    <row r="80" spans="1:14">
      <c r="M80" s="82">
        <v>79</v>
      </c>
      <c r="N80" s="4"/>
    </row>
    <row r="81" spans="13:14">
      <c r="M81" s="82">
        <v>80</v>
      </c>
      <c r="N81" s="4"/>
    </row>
    <row r="82" spans="13:14">
      <c r="M82" s="82">
        <v>81</v>
      </c>
      <c r="N82" s="4"/>
    </row>
    <row r="83" spans="13:14">
      <c r="M83" s="82">
        <v>82</v>
      </c>
      <c r="N83" s="4"/>
    </row>
    <row r="84" spans="13:14">
      <c r="M84" s="82">
        <v>83</v>
      </c>
      <c r="N84" s="4"/>
    </row>
    <row r="85" spans="13:14">
      <c r="M85" s="82">
        <v>84</v>
      </c>
      <c r="N85" s="4"/>
    </row>
    <row r="86" spans="13:14">
      <c r="M86" s="82">
        <v>85</v>
      </c>
      <c r="N86" s="4"/>
    </row>
    <row r="87" spans="13:14">
      <c r="M87" s="82">
        <v>86</v>
      </c>
      <c r="N87" s="4"/>
    </row>
    <row r="88" spans="13:14">
      <c r="M88" s="82">
        <v>87</v>
      </c>
      <c r="N88" s="4"/>
    </row>
    <row r="89" spans="13:14">
      <c r="M89" s="82">
        <v>88</v>
      </c>
      <c r="N89" s="4"/>
    </row>
    <row r="90" spans="13:14">
      <c r="M90" s="82">
        <v>89</v>
      </c>
      <c r="N90" s="4"/>
    </row>
    <row r="91" spans="13:14">
      <c r="M91" s="82">
        <v>90</v>
      </c>
      <c r="N91" s="4"/>
    </row>
    <row r="92" spans="13:14">
      <c r="M92" s="82">
        <v>91</v>
      </c>
      <c r="N92" s="4"/>
    </row>
    <row r="93" spans="13:14">
      <c r="M93" s="82">
        <v>92</v>
      </c>
      <c r="N93" s="4"/>
    </row>
    <row r="94" spans="13:14">
      <c r="M94" s="82">
        <v>93</v>
      </c>
      <c r="N94" s="4"/>
    </row>
    <row r="95" spans="13:14">
      <c r="M95" s="82">
        <v>94</v>
      </c>
      <c r="N95" s="4"/>
    </row>
    <row r="96" spans="13:14">
      <c r="M96" s="82">
        <v>95</v>
      </c>
      <c r="N96" s="4"/>
    </row>
    <row r="97" spans="13:14">
      <c r="M97" s="82">
        <v>96</v>
      </c>
      <c r="N97" s="4"/>
    </row>
    <row r="98" spans="13:14">
      <c r="M98" s="82">
        <v>97</v>
      </c>
      <c r="N98" s="4"/>
    </row>
    <row r="99" spans="13:14">
      <c r="M99" s="82">
        <v>98</v>
      </c>
      <c r="N99" s="4"/>
    </row>
    <row r="100" spans="13:14">
      <c r="M100" s="82">
        <v>99</v>
      </c>
      <c r="N100" s="4"/>
    </row>
    <row r="101" spans="13:14">
      <c r="M101" s="82">
        <v>100</v>
      </c>
      <c r="N101" s="4"/>
    </row>
  </sheetData>
  <mergeCells count="12">
    <mergeCell ref="H4:L4"/>
    <mergeCell ref="A1:F1"/>
    <mergeCell ref="B4:C6"/>
    <mergeCell ref="D4:D6"/>
    <mergeCell ref="E4:E6"/>
    <mergeCell ref="F4:F6"/>
    <mergeCell ref="K11:L12"/>
    <mergeCell ref="B15:B17"/>
    <mergeCell ref="C15:C17"/>
    <mergeCell ref="D15:D17"/>
    <mergeCell ref="E15:E17"/>
    <mergeCell ref="F15:F17"/>
  </mergeCells>
  <pageMargins left="0.75" right="0.75" top="1" bottom="1" header="0.5" footer="0.5"/>
  <headerFooter alignWithMargins="0"/>
  <drawing r:id="rId1"/>
  <legacyDrawing r:id="rId2"/>
</worksheet>
</file>

<file path=xl/worksheets/sheet13.xml><?xml version="1.0" encoding="utf-8"?>
<worksheet xmlns="http://schemas.openxmlformats.org/spreadsheetml/2006/main" xmlns:r="http://schemas.openxmlformats.org/officeDocument/2006/relationships">
  <sheetPr codeName="Sheet7"/>
  <dimension ref="A1:U101"/>
  <sheetViews>
    <sheetView workbookViewId="0">
      <selection activeCell="S53" sqref="S53"/>
    </sheetView>
  </sheetViews>
  <sheetFormatPr defaultRowHeight="12.75"/>
  <cols>
    <col min="1" max="3" width="9.140625" style="6"/>
    <col min="4" max="4" width="10" style="6" customWidth="1"/>
    <col min="5" max="6" width="10.85546875" style="6" customWidth="1"/>
    <col min="7" max="7" width="6.28515625" style="51" customWidth="1"/>
    <col min="8" max="9" width="9.7109375" customWidth="1"/>
    <col min="10" max="10" width="11" customWidth="1"/>
    <col min="11" max="12" width="6.85546875" customWidth="1"/>
    <col min="14" max="14" width="10.85546875" customWidth="1"/>
    <col min="17" max="17" width="11.42578125" customWidth="1"/>
    <col min="18" max="18" width="5" customWidth="1"/>
    <col min="19" max="19" width="13.42578125" customWidth="1"/>
    <col min="20" max="20" width="8.28515625" customWidth="1"/>
    <col min="21" max="21" width="9.140625" style="6"/>
  </cols>
  <sheetData>
    <row r="1" spans="1:20" ht="18.75">
      <c r="A1" s="143" t="s">
        <v>51</v>
      </c>
      <c r="B1" s="143"/>
      <c r="C1" s="143"/>
      <c r="D1" s="143"/>
      <c r="E1" s="143"/>
      <c r="F1" s="143"/>
      <c r="G1" s="48"/>
      <c r="M1" s="118" t="s">
        <v>52</v>
      </c>
      <c r="N1" s="117">
        <f ca="1">J11+J15</f>
        <v>44400</v>
      </c>
      <c r="P1" s="2"/>
      <c r="Q1" s="4"/>
      <c r="R1" s="4"/>
      <c r="T1" s="2"/>
    </row>
    <row r="2" spans="1:20" ht="18.75">
      <c r="A2" s="28" t="s">
        <v>21</v>
      </c>
      <c r="B2" s="29"/>
      <c r="C2" s="29"/>
      <c r="D2" s="29"/>
      <c r="E2" s="29"/>
      <c r="F2" s="29"/>
      <c r="G2" s="48"/>
      <c r="M2" s="92">
        <v>1</v>
      </c>
      <c r="N2" s="117"/>
      <c r="P2" s="2"/>
      <c r="Q2" s="4"/>
      <c r="R2" s="4"/>
      <c r="S2" s="17"/>
      <c r="T2" s="45"/>
    </row>
    <row r="3" spans="1:20" ht="13.5">
      <c r="A3" s="10"/>
      <c r="B3" s="30" t="s">
        <v>39</v>
      </c>
      <c r="C3" s="10"/>
      <c r="D3" s="34">
        <v>4</v>
      </c>
      <c r="E3" s="10"/>
      <c r="F3" s="10"/>
      <c r="G3" s="49"/>
      <c r="H3" s="55"/>
      <c r="I3" s="56"/>
      <c r="J3" s="56"/>
      <c r="K3" s="56"/>
      <c r="L3" s="57"/>
      <c r="M3" s="92">
        <v>2</v>
      </c>
      <c r="N3" s="117"/>
      <c r="P3" s="2"/>
      <c r="S3" s="2"/>
      <c r="T3" s="45"/>
    </row>
    <row r="4" spans="1:20">
      <c r="A4" s="10"/>
      <c r="B4" s="142" t="s">
        <v>22</v>
      </c>
      <c r="C4" s="150"/>
      <c r="D4" s="154" t="s">
        <v>9</v>
      </c>
      <c r="E4" s="155" t="s">
        <v>10</v>
      </c>
      <c r="F4" s="157" t="s">
        <v>23</v>
      </c>
      <c r="G4" s="50"/>
      <c r="H4" s="161" t="s">
        <v>29</v>
      </c>
      <c r="I4" s="162"/>
      <c r="J4" s="162"/>
      <c r="K4" s="162"/>
      <c r="L4" s="163"/>
      <c r="M4" s="92">
        <v>3</v>
      </c>
      <c r="N4" s="117"/>
      <c r="P4" s="2"/>
      <c r="Q4" s="4"/>
      <c r="R4" s="4"/>
      <c r="S4" s="2"/>
      <c r="T4" s="45"/>
    </row>
    <row r="5" spans="1:20">
      <c r="A5" s="10"/>
      <c r="B5" s="150"/>
      <c r="C5" s="150"/>
      <c r="D5" s="148"/>
      <c r="E5" s="148"/>
      <c r="F5" s="148"/>
      <c r="H5" s="58"/>
      <c r="I5" s="59"/>
      <c r="J5" s="61" t="s">
        <v>9</v>
      </c>
      <c r="K5" s="61" t="s">
        <v>4</v>
      </c>
      <c r="L5" s="60"/>
      <c r="M5" s="92">
        <v>4</v>
      </c>
      <c r="N5" s="117"/>
      <c r="P5" s="2"/>
      <c r="S5" s="2"/>
      <c r="T5" s="45"/>
    </row>
    <row r="6" spans="1:20" ht="12.75" customHeight="1">
      <c r="A6" s="10"/>
      <c r="B6" s="150"/>
      <c r="C6" s="150"/>
      <c r="D6" s="148"/>
      <c r="E6" s="156"/>
      <c r="F6" s="148"/>
      <c r="H6" s="58"/>
      <c r="I6" s="68" t="s">
        <v>1</v>
      </c>
      <c r="J6" s="112">
        <f ca="1">SUM(C20:C69)</f>
        <v>75</v>
      </c>
      <c r="K6" s="112">
        <f ca="1">SUM(F20:F69)</f>
        <v>7</v>
      </c>
      <c r="L6" s="62"/>
      <c r="M6" s="92">
        <v>5</v>
      </c>
      <c r="N6" s="117"/>
      <c r="P6" s="2"/>
      <c r="Q6" s="4"/>
      <c r="R6" s="4"/>
      <c r="S6" s="2"/>
      <c r="T6" s="45"/>
    </row>
    <row r="7" spans="1:20" ht="13.5">
      <c r="A7" s="10"/>
      <c r="B7" s="10"/>
      <c r="C7" s="10"/>
      <c r="D7" s="11">
        <v>0</v>
      </c>
      <c r="E7" s="35">
        <v>0.2</v>
      </c>
      <c r="F7" s="42">
        <f>E7</f>
        <v>0.2</v>
      </c>
      <c r="G7" s="46"/>
      <c r="H7" s="58"/>
      <c r="I7" s="68" t="s">
        <v>49</v>
      </c>
      <c r="J7" s="113">
        <f ca="1">J6/52</f>
        <v>1.4423076923076923</v>
      </c>
      <c r="K7" s="113">
        <f ca="1">K6/52</f>
        <v>0.13461538461538461</v>
      </c>
      <c r="L7" s="63"/>
      <c r="M7" s="92">
        <v>6</v>
      </c>
      <c r="N7" s="117"/>
      <c r="S7" s="2"/>
      <c r="T7" s="45"/>
    </row>
    <row r="8" spans="1:20" ht="13.5">
      <c r="A8" s="10"/>
      <c r="B8" s="10"/>
      <c r="C8" s="10"/>
      <c r="D8" s="11">
        <v>1</v>
      </c>
      <c r="E8" s="36">
        <v>0.3</v>
      </c>
      <c r="F8" s="42">
        <f>F7+E8</f>
        <v>0.5</v>
      </c>
      <c r="G8" s="46"/>
      <c r="H8" s="58"/>
      <c r="I8" s="69"/>
      <c r="J8" s="59"/>
      <c r="K8" s="59"/>
      <c r="L8" s="60"/>
      <c r="M8" s="92">
        <v>7</v>
      </c>
      <c r="N8" s="117"/>
      <c r="S8" s="2"/>
      <c r="T8" s="45"/>
    </row>
    <row r="9" spans="1:20" ht="13.5">
      <c r="A9" s="10"/>
      <c r="B9" s="10"/>
      <c r="C9" s="10"/>
      <c r="D9" s="11">
        <v>2</v>
      </c>
      <c r="E9" s="36">
        <v>0.3</v>
      </c>
      <c r="F9" s="42">
        <f>F8+E9</f>
        <v>0.8</v>
      </c>
      <c r="G9" s="46"/>
      <c r="H9" s="109"/>
      <c r="I9" s="68" t="s">
        <v>50</v>
      </c>
      <c r="J9" s="64">
        <v>400</v>
      </c>
      <c r="K9" s="59"/>
      <c r="L9" s="60"/>
      <c r="M9" s="92">
        <v>8</v>
      </c>
      <c r="N9" s="117"/>
      <c r="S9" s="2"/>
      <c r="T9" s="45"/>
    </row>
    <row r="10" spans="1:20" ht="13.5">
      <c r="A10" s="10"/>
      <c r="B10" s="10"/>
      <c r="C10" s="10"/>
      <c r="D10" s="11">
        <v>5</v>
      </c>
      <c r="E10" s="37">
        <v>0.2</v>
      </c>
      <c r="F10" s="42">
        <f>F9+E10</f>
        <v>1</v>
      </c>
      <c r="G10" s="46"/>
      <c r="H10" s="58"/>
      <c r="I10" s="69"/>
      <c r="J10" s="59"/>
      <c r="K10" s="59"/>
      <c r="L10" s="60"/>
      <c r="M10" s="92">
        <v>9</v>
      </c>
      <c r="N10" s="117"/>
      <c r="S10" s="2"/>
      <c r="T10" s="45"/>
    </row>
    <row r="11" spans="1:20" ht="13.5">
      <c r="A11" s="10"/>
      <c r="B11" s="10"/>
      <c r="C11" s="10"/>
      <c r="D11" s="11"/>
      <c r="E11" s="47"/>
      <c r="F11" s="42"/>
      <c r="G11" s="46"/>
      <c r="H11" s="58"/>
      <c r="I11" s="68" t="s">
        <v>14</v>
      </c>
      <c r="J11" s="64">
        <f ca="1">K6*J9</f>
        <v>2800</v>
      </c>
      <c r="K11" s="158"/>
      <c r="L11" s="159"/>
      <c r="M11" s="92">
        <v>10</v>
      </c>
      <c r="N11" s="117"/>
      <c r="S11" s="2"/>
      <c r="T11" s="45"/>
    </row>
    <row r="12" spans="1:20">
      <c r="A12" s="10"/>
      <c r="B12" s="10"/>
      <c r="C12" s="10"/>
      <c r="D12" s="10"/>
      <c r="E12" s="10"/>
      <c r="F12" s="10"/>
      <c r="G12" s="49"/>
      <c r="H12" s="58"/>
      <c r="I12" s="59"/>
      <c r="J12" s="64"/>
      <c r="K12" s="160"/>
      <c r="L12" s="159"/>
      <c r="M12" s="92">
        <v>11</v>
      </c>
      <c r="N12" s="117"/>
      <c r="S12" s="2"/>
      <c r="T12" s="45"/>
    </row>
    <row r="13" spans="1:20">
      <c r="A13" s="25"/>
      <c r="B13" s="25"/>
      <c r="C13" s="16"/>
      <c r="D13" s="16"/>
      <c r="E13" s="16"/>
      <c r="F13" s="16"/>
      <c r="G13" s="49"/>
      <c r="H13" s="58"/>
      <c r="I13" s="114" t="s">
        <v>53</v>
      </c>
      <c r="J13" s="61">
        <v>200</v>
      </c>
      <c r="K13" s="59"/>
      <c r="L13" s="60"/>
      <c r="M13" s="92">
        <v>12</v>
      </c>
      <c r="N13" s="117"/>
      <c r="S13" s="2"/>
      <c r="T13" s="45"/>
    </row>
    <row r="14" spans="1:20" ht="15.75">
      <c r="A14" s="24" t="s">
        <v>25</v>
      </c>
      <c r="B14" s="25"/>
      <c r="C14" s="16"/>
      <c r="D14" s="16"/>
      <c r="E14" s="16"/>
      <c r="F14" s="16"/>
      <c r="G14" s="49"/>
      <c r="H14" s="58"/>
      <c r="I14" s="59"/>
      <c r="J14" s="59"/>
      <c r="K14" s="59"/>
      <c r="L14" s="60"/>
      <c r="M14" s="92">
        <v>13</v>
      </c>
      <c r="N14" s="117"/>
      <c r="S14" s="2"/>
      <c r="T14" s="45"/>
    </row>
    <row r="15" spans="1:20" ht="15.75" customHeight="1">
      <c r="A15" s="24"/>
      <c r="B15" s="147" t="s">
        <v>19</v>
      </c>
      <c r="C15" s="147" t="s">
        <v>16</v>
      </c>
      <c r="D15" s="147" t="s">
        <v>38</v>
      </c>
      <c r="E15" s="147" t="s">
        <v>40</v>
      </c>
      <c r="F15" s="147" t="s">
        <v>41</v>
      </c>
      <c r="G15" s="52"/>
      <c r="H15" s="58"/>
      <c r="I15" s="115" t="s">
        <v>54</v>
      </c>
      <c r="J15" s="116">
        <f>52*D3*J13</f>
        <v>41600</v>
      </c>
      <c r="K15" s="59"/>
      <c r="L15" s="60"/>
      <c r="M15" s="92">
        <v>14</v>
      </c>
      <c r="N15" s="117"/>
      <c r="S15" s="2"/>
      <c r="T15" s="45"/>
    </row>
    <row r="16" spans="1:20" ht="15.75">
      <c r="A16" s="24"/>
      <c r="B16" s="148"/>
      <c r="C16" s="150"/>
      <c r="D16" s="147"/>
      <c r="E16" s="147"/>
      <c r="F16" s="147"/>
      <c r="G16" s="53"/>
      <c r="H16" s="65"/>
      <c r="I16" s="111"/>
      <c r="J16" s="66"/>
      <c r="K16" s="66"/>
      <c r="L16" s="67"/>
      <c r="M16" s="92">
        <v>15</v>
      </c>
      <c r="N16" s="117"/>
      <c r="S16" s="2"/>
      <c r="T16" s="45"/>
    </row>
    <row r="17" spans="1:20" ht="13.5" thickBot="1">
      <c r="A17" s="85" t="s">
        <v>46</v>
      </c>
      <c r="B17" s="149"/>
      <c r="C17" s="151"/>
      <c r="D17" s="152"/>
      <c r="E17" s="152"/>
      <c r="F17" s="152"/>
      <c r="G17" s="54"/>
      <c r="M17" s="92">
        <v>16</v>
      </c>
      <c r="N17" s="117"/>
      <c r="S17" s="2"/>
      <c r="T17" s="45"/>
    </row>
    <row r="18" spans="1:20" ht="13.5" thickTop="1">
      <c r="A18" s="25">
        <v>1</v>
      </c>
      <c r="B18" s="40">
        <f ca="1">RAND()</f>
        <v>0.5638694896252372</v>
      </c>
      <c r="C18" s="43">
        <f ca="1">IF(B18&lt;$F$7,$D$7,IF(B18&lt;$F$8,$D$8,IF(B18&lt;$F$9,$D$9,$D$10)))</f>
        <v>2</v>
      </c>
      <c r="D18" s="43">
        <f ca="1">C18</f>
        <v>2</v>
      </c>
      <c r="E18" s="43">
        <f ca="1">MIN(D18,$D$3)</f>
        <v>2</v>
      </c>
      <c r="F18" s="43">
        <f ca="1">D18-E18</f>
        <v>0</v>
      </c>
      <c r="G18" s="46"/>
      <c r="M18" s="92">
        <v>17</v>
      </c>
      <c r="N18" s="117"/>
      <c r="S18" s="2"/>
      <c r="T18" s="45"/>
    </row>
    <row r="19" spans="1:20">
      <c r="A19" s="25">
        <v>2</v>
      </c>
      <c r="B19" s="40">
        <f ca="1">RAND()</f>
        <v>0.38010319815095817</v>
      </c>
      <c r="C19" s="43">
        <f ca="1">IF(B19&lt;$F$7,$D$7,IF(B19&lt;$F$8,$D$8,IF(B19&lt;$F$9,$D$9,$D$10)))</f>
        <v>1</v>
      </c>
      <c r="D19" s="43">
        <f ca="1">F18+C19</f>
        <v>1</v>
      </c>
      <c r="E19" s="43">
        <f t="shared" ref="E19:E67" ca="1" si="0">MIN(D19,$D$3)</f>
        <v>1</v>
      </c>
      <c r="F19" s="43">
        <f ca="1">D19-E19</f>
        <v>0</v>
      </c>
      <c r="G19" s="46"/>
      <c r="M19" s="92">
        <v>18</v>
      </c>
      <c r="N19" s="117"/>
      <c r="S19" s="2"/>
      <c r="T19" s="45"/>
    </row>
    <row r="20" spans="1:20">
      <c r="A20" s="25">
        <v>3</v>
      </c>
      <c r="B20" s="40">
        <f ca="1">RAND()</f>
        <v>5.292977613770744E-2</v>
      </c>
      <c r="C20" s="43">
        <f ca="1">IF(B20&lt;$F$7,$D$7,IF(B20&lt;$F$8,$D$8,IF(B20&lt;$F$9,$D$9,$D$10)))</f>
        <v>0</v>
      </c>
      <c r="D20" s="43">
        <f ca="1">F19+C20</f>
        <v>0</v>
      </c>
      <c r="E20" s="43">
        <f t="shared" ca="1" si="0"/>
        <v>0</v>
      </c>
      <c r="F20" s="43">
        <f ca="1">D20-E20</f>
        <v>0</v>
      </c>
      <c r="G20" s="46"/>
      <c r="M20" s="92">
        <v>19</v>
      </c>
      <c r="N20" s="117"/>
      <c r="S20" s="2"/>
      <c r="T20" s="45"/>
    </row>
    <row r="21" spans="1:20">
      <c r="A21" s="25">
        <v>4</v>
      </c>
      <c r="B21" s="40">
        <f t="shared" ref="B21:B69" ca="1" si="1">RAND()</f>
        <v>0.2468835320901035</v>
      </c>
      <c r="C21" s="43">
        <f t="shared" ref="C21:C67" ca="1" si="2">IF(B21&lt;$F$7,$D$7,IF(B21&lt;$F$8,$D$8,IF(B21&lt;$F$9,$D$9,$D$10)))</f>
        <v>1</v>
      </c>
      <c r="D21" s="43">
        <f t="shared" ref="D21:D67" ca="1" si="3">F20+C21</f>
        <v>1</v>
      </c>
      <c r="E21" s="43">
        <f t="shared" ca="1" si="0"/>
        <v>1</v>
      </c>
      <c r="F21" s="43">
        <f t="shared" ref="F21:F67" ca="1" si="4">D21-E21</f>
        <v>0</v>
      </c>
      <c r="G21" s="46"/>
      <c r="M21" s="92">
        <v>20</v>
      </c>
      <c r="N21" s="117"/>
      <c r="S21" s="2"/>
      <c r="T21" s="45"/>
    </row>
    <row r="22" spans="1:20">
      <c r="A22" s="25">
        <v>5</v>
      </c>
      <c r="B22" s="40">
        <f t="shared" ca="1" si="1"/>
        <v>0.97140951629545591</v>
      </c>
      <c r="C22" s="43">
        <f t="shared" ca="1" si="2"/>
        <v>5</v>
      </c>
      <c r="D22" s="43">
        <f t="shared" ca="1" si="3"/>
        <v>5</v>
      </c>
      <c r="E22" s="43">
        <f t="shared" ca="1" si="0"/>
        <v>4</v>
      </c>
      <c r="F22" s="43">
        <f t="shared" ca="1" si="4"/>
        <v>1</v>
      </c>
      <c r="G22" s="46"/>
      <c r="M22" s="92">
        <v>21</v>
      </c>
      <c r="N22" s="117"/>
      <c r="T22" s="45"/>
    </row>
    <row r="23" spans="1:20">
      <c r="A23" s="25">
        <v>6</v>
      </c>
      <c r="B23" s="40">
        <f t="shared" ca="1" si="1"/>
        <v>0.52234427793584959</v>
      </c>
      <c r="C23" s="43">
        <f t="shared" ca="1" si="2"/>
        <v>2</v>
      </c>
      <c r="D23" s="43">
        <f t="shared" ca="1" si="3"/>
        <v>3</v>
      </c>
      <c r="E23" s="43">
        <f t="shared" ca="1" si="0"/>
        <v>3</v>
      </c>
      <c r="F23" s="43">
        <f t="shared" ca="1" si="4"/>
        <v>0</v>
      </c>
      <c r="G23" s="46"/>
      <c r="M23" s="92">
        <v>22</v>
      </c>
      <c r="N23" s="117"/>
    </row>
    <row r="24" spans="1:20">
      <c r="A24" s="25">
        <v>7</v>
      </c>
      <c r="B24" s="40">
        <f t="shared" ca="1" si="1"/>
        <v>2.4567724602958307E-2</v>
      </c>
      <c r="C24" s="43">
        <f t="shared" ca="1" si="2"/>
        <v>0</v>
      </c>
      <c r="D24" s="43">
        <f t="shared" ca="1" si="3"/>
        <v>0</v>
      </c>
      <c r="E24" s="43">
        <f t="shared" ca="1" si="0"/>
        <v>0</v>
      </c>
      <c r="F24" s="43">
        <f t="shared" ca="1" si="4"/>
        <v>0</v>
      </c>
      <c r="G24" s="46"/>
      <c r="M24" s="92">
        <v>23</v>
      </c>
      <c r="N24" s="117"/>
    </row>
    <row r="25" spans="1:20">
      <c r="A25" s="25">
        <v>8</v>
      </c>
      <c r="B25" s="40">
        <f t="shared" ca="1" si="1"/>
        <v>0.74448229538629729</v>
      </c>
      <c r="C25" s="43">
        <f t="shared" ca="1" si="2"/>
        <v>2</v>
      </c>
      <c r="D25" s="43">
        <f t="shared" ca="1" si="3"/>
        <v>2</v>
      </c>
      <c r="E25" s="43">
        <f t="shared" ca="1" si="0"/>
        <v>2</v>
      </c>
      <c r="F25" s="43">
        <f t="shared" ca="1" si="4"/>
        <v>0</v>
      </c>
      <c r="G25" s="46"/>
      <c r="M25" s="92">
        <v>24</v>
      </c>
      <c r="N25" s="117"/>
    </row>
    <row r="26" spans="1:20">
      <c r="A26" s="25">
        <v>9</v>
      </c>
      <c r="B26" s="40">
        <f t="shared" ca="1" si="1"/>
        <v>0.90719723180925738</v>
      </c>
      <c r="C26" s="43">
        <f t="shared" ca="1" si="2"/>
        <v>5</v>
      </c>
      <c r="D26" s="43">
        <f t="shared" ca="1" si="3"/>
        <v>5</v>
      </c>
      <c r="E26" s="43">
        <f t="shared" ca="1" si="0"/>
        <v>4</v>
      </c>
      <c r="F26" s="43">
        <f t="shared" ca="1" si="4"/>
        <v>1</v>
      </c>
      <c r="G26" s="46"/>
      <c r="M26" s="92">
        <v>25</v>
      </c>
      <c r="N26" s="117"/>
    </row>
    <row r="27" spans="1:20">
      <c r="A27" s="25">
        <v>10</v>
      </c>
      <c r="B27" s="40">
        <f t="shared" ca="1" si="1"/>
        <v>7.5139728410589024E-2</v>
      </c>
      <c r="C27" s="43">
        <f t="shared" ca="1" si="2"/>
        <v>0</v>
      </c>
      <c r="D27" s="43">
        <f t="shared" ca="1" si="3"/>
        <v>1</v>
      </c>
      <c r="E27" s="43">
        <f t="shared" ca="1" si="0"/>
        <v>1</v>
      </c>
      <c r="F27" s="43">
        <f t="shared" ca="1" si="4"/>
        <v>0</v>
      </c>
      <c r="G27" s="46"/>
      <c r="M27" s="92">
        <v>26</v>
      </c>
      <c r="N27" s="117"/>
    </row>
    <row r="28" spans="1:20">
      <c r="A28" s="25">
        <v>11</v>
      </c>
      <c r="B28" s="40">
        <f t="shared" ca="1" si="1"/>
        <v>0.48065949223685234</v>
      </c>
      <c r="C28" s="43">
        <f t="shared" ca="1" si="2"/>
        <v>1</v>
      </c>
      <c r="D28" s="43">
        <f t="shared" ca="1" si="3"/>
        <v>1</v>
      </c>
      <c r="E28" s="43">
        <f t="shared" ca="1" si="0"/>
        <v>1</v>
      </c>
      <c r="F28" s="43">
        <f t="shared" ca="1" si="4"/>
        <v>0</v>
      </c>
      <c r="G28" s="46"/>
      <c r="M28" s="92">
        <v>27</v>
      </c>
      <c r="N28" s="117"/>
    </row>
    <row r="29" spans="1:20">
      <c r="A29" s="25">
        <v>12</v>
      </c>
      <c r="B29" s="40">
        <f t="shared" ca="1" si="1"/>
        <v>0.22003623942156025</v>
      </c>
      <c r="C29" s="43">
        <f t="shared" ca="1" si="2"/>
        <v>1</v>
      </c>
      <c r="D29" s="43">
        <f t="shared" ca="1" si="3"/>
        <v>1</v>
      </c>
      <c r="E29" s="43">
        <f t="shared" ca="1" si="0"/>
        <v>1</v>
      </c>
      <c r="F29" s="43">
        <f t="shared" ca="1" si="4"/>
        <v>0</v>
      </c>
      <c r="G29" s="46"/>
      <c r="M29" s="92">
        <v>28</v>
      </c>
      <c r="N29" s="117"/>
    </row>
    <row r="30" spans="1:20">
      <c r="A30" s="25">
        <v>13</v>
      </c>
      <c r="B30" s="40">
        <f t="shared" ca="1" si="1"/>
        <v>0.35842062007481523</v>
      </c>
      <c r="C30" s="43">
        <f t="shared" ca="1" si="2"/>
        <v>1</v>
      </c>
      <c r="D30" s="43">
        <f t="shared" ca="1" si="3"/>
        <v>1</v>
      </c>
      <c r="E30" s="43">
        <f t="shared" ca="1" si="0"/>
        <v>1</v>
      </c>
      <c r="F30" s="43">
        <f t="shared" ca="1" si="4"/>
        <v>0</v>
      </c>
      <c r="G30" s="46"/>
      <c r="M30" s="92">
        <v>29</v>
      </c>
      <c r="N30" s="117"/>
    </row>
    <row r="31" spans="1:20">
      <c r="A31" s="25">
        <v>14</v>
      </c>
      <c r="B31" s="40">
        <f t="shared" ca="1" si="1"/>
        <v>0.19722289061354825</v>
      </c>
      <c r="C31" s="43">
        <f t="shared" ca="1" si="2"/>
        <v>0</v>
      </c>
      <c r="D31" s="43">
        <f t="shared" ca="1" si="3"/>
        <v>0</v>
      </c>
      <c r="E31" s="43">
        <f t="shared" ca="1" si="0"/>
        <v>0</v>
      </c>
      <c r="F31" s="43">
        <f t="shared" ca="1" si="4"/>
        <v>0</v>
      </c>
      <c r="G31" s="46"/>
      <c r="M31" s="92">
        <v>30</v>
      </c>
      <c r="N31" s="117"/>
    </row>
    <row r="32" spans="1:20">
      <c r="A32" s="25">
        <v>15</v>
      </c>
      <c r="B32" s="40">
        <f t="shared" ca="1" si="1"/>
        <v>0.63745765362705331</v>
      </c>
      <c r="C32" s="43">
        <f t="shared" ca="1" si="2"/>
        <v>2</v>
      </c>
      <c r="D32" s="43">
        <f t="shared" ca="1" si="3"/>
        <v>2</v>
      </c>
      <c r="E32" s="43">
        <f t="shared" ca="1" si="0"/>
        <v>2</v>
      </c>
      <c r="F32" s="43">
        <f t="shared" ca="1" si="4"/>
        <v>0</v>
      </c>
      <c r="G32" s="46"/>
      <c r="M32" s="92">
        <v>31</v>
      </c>
      <c r="N32" s="117"/>
    </row>
    <row r="33" spans="1:14">
      <c r="A33" s="25">
        <v>16</v>
      </c>
      <c r="B33" s="40">
        <f t="shared" ca="1" si="1"/>
        <v>0.38375189698329337</v>
      </c>
      <c r="C33" s="43">
        <f t="shared" ca="1" si="2"/>
        <v>1</v>
      </c>
      <c r="D33" s="43">
        <f t="shared" ca="1" si="3"/>
        <v>1</v>
      </c>
      <c r="E33" s="43">
        <f t="shared" ca="1" si="0"/>
        <v>1</v>
      </c>
      <c r="F33" s="43">
        <f t="shared" ca="1" si="4"/>
        <v>0</v>
      </c>
      <c r="G33" s="46"/>
      <c r="M33" s="92">
        <v>32</v>
      </c>
      <c r="N33" s="117"/>
    </row>
    <row r="34" spans="1:14">
      <c r="A34" s="25">
        <v>17</v>
      </c>
      <c r="B34" s="40">
        <f t="shared" ca="1" si="1"/>
        <v>0.7394771741740982</v>
      </c>
      <c r="C34" s="43">
        <f t="shared" ca="1" si="2"/>
        <v>2</v>
      </c>
      <c r="D34" s="43">
        <f t="shared" ca="1" si="3"/>
        <v>2</v>
      </c>
      <c r="E34" s="43">
        <f t="shared" ca="1" si="0"/>
        <v>2</v>
      </c>
      <c r="F34" s="43">
        <f t="shared" ca="1" si="4"/>
        <v>0</v>
      </c>
      <c r="G34" s="46"/>
      <c r="M34" s="92">
        <v>33</v>
      </c>
      <c r="N34" s="117"/>
    </row>
    <row r="35" spans="1:14">
      <c r="A35" s="25">
        <v>18</v>
      </c>
      <c r="B35" s="40">
        <f t="shared" ca="1" si="1"/>
        <v>0.88957344166162144</v>
      </c>
      <c r="C35" s="43">
        <f t="shared" ca="1" si="2"/>
        <v>5</v>
      </c>
      <c r="D35" s="43">
        <f t="shared" ca="1" si="3"/>
        <v>5</v>
      </c>
      <c r="E35" s="43">
        <f t="shared" ca="1" si="0"/>
        <v>4</v>
      </c>
      <c r="F35" s="43">
        <f t="shared" ca="1" si="4"/>
        <v>1</v>
      </c>
      <c r="G35" s="46"/>
      <c r="M35" s="92">
        <v>34</v>
      </c>
      <c r="N35" s="117"/>
    </row>
    <row r="36" spans="1:14">
      <c r="A36" s="25">
        <v>19</v>
      </c>
      <c r="B36" s="40">
        <f t="shared" ca="1" si="1"/>
        <v>0.31310190645475622</v>
      </c>
      <c r="C36" s="43">
        <f t="shared" ca="1" si="2"/>
        <v>1</v>
      </c>
      <c r="D36" s="43">
        <f t="shared" ca="1" si="3"/>
        <v>2</v>
      </c>
      <c r="E36" s="43">
        <f t="shared" ca="1" si="0"/>
        <v>2</v>
      </c>
      <c r="F36" s="43">
        <f t="shared" ca="1" si="4"/>
        <v>0</v>
      </c>
      <c r="G36" s="46"/>
      <c r="M36" s="92">
        <v>35</v>
      </c>
      <c r="N36" s="117"/>
    </row>
    <row r="37" spans="1:14">
      <c r="A37" s="25">
        <v>20</v>
      </c>
      <c r="B37" s="40">
        <f t="shared" ca="1" si="1"/>
        <v>0.40313744883509561</v>
      </c>
      <c r="C37" s="43">
        <f t="shared" ca="1" si="2"/>
        <v>1</v>
      </c>
      <c r="D37" s="43">
        <f t="shared" ca="1" si="3"/>
        <v>1</v>
      </c>
      <c r="E37" s="43">
        <f t="shared" ca="1" si="0"/>
        <v>1</v>
      </c>
      <c r="F37" s="43">
        <f t="shared" ca="1" si="4"/>
        <v>0</v>
      </c>
      <c r="G37" s="46"/>
      <c r="M37" s="92">
        <v>36</v>
      </c>
      <c r="N37" s="117"/>
    </row>
    <row r="38" spans="1:14">
      <c r="A38" s="25">
        <v>21</v>
      </c>
      <c r="B38" s="40">
        <f t="shared" ca="1" si="1"/>
        <v>0.50913762736030788</v>
      </c>
      <c r="C38" s="43">
        <f t="shared" ca="1" si="2"/>
        <v>2</v>
      </c>
      <c r="D38" s="43">
        <f t="shared" ca="1" si="3"/>
        <v>2</v>
      </c>
      <c r="E38" s="43">
        <f t="shared" ca="1" si="0"/>
        <v>2</v>
      </c>
      <c r="F38" s="43">
        <f t="shared" ca="1" si="4"/>
        <v>0</v>
      </c>
      <c r="G38" s="46"/>
      <c r="M38" s="92">
        <v>37</v>
      </c>
      <c r="N38" s="117"/>
    </row>
    <row r="39" spans="1:14">
      <c r="A39" s="25">
        <v>22</v>
      </c>
      <c r="B39" s="40">
        <f t="shared" ca="1" si="1"/>
        <v>0.2441783200715637</v>
      </c>
      <c r="C39" s="43">
        <f t="shared" ca="1" si="2"/>
        <v>1</v>
      </c>
      <c r="D39" s="43">
        <f t="shared" ca="1" si="3"/>
        <v>1</v>
      </c>
      <c r="E39" s="43">
        <f t="shared" ca="1" si="0"/>
        <v>1</v>
      </c>
      <c r="F39" s="43">
        <f t="shared" ca="1" si="4"/>
        <v>0</v>
      </c>
      <c r="G39" s="46"/>
      <c r="M39" s="92">
        <v>38</v>
      </c>
      <c r="N39" s="117"/>
    </row>
    <row r="40" spans="1:14">
      <c r="A40" s="25">
        <v>23</v>
      </c>
      <c r="B40" s="40">
        <f t="shared" ca="1" si="1"/>
        <v>0.54997890661666871</v>
      </c>
      <c r="C40" s="43">
        <f t="shared" ca="1" si="2"/>
        <v>2</v>
      </c>
      <c r="D40" s="43">
        <f t="shared" ca="1" si="3"/>
        <v>2</v>
      </c>
      <c r="E40" s="43">
        <f t="shared" ca="1" si="0"/>
        <v>2</v>
      </c>
      <c r="F40" s="43">
        <f t="shared" ca="1" si="4"/>
        <v>0</v>
      </c>
      <c r="G40" s="46"/>
      <c r="M40" s="92">
        <v>39</v>
      </c>
      <c r="N40" s="117"/>
    </row>
    <row r="41" spans="1:14">
      <c r="A41" s="25">
        <v>24</v>
      </c>
      <c r="B41" s="40">
        <f t="shared" ca="1" si="1"/>
        <v>1.4145971103883603E-2</v>
      </c>
      <c r="C41" s="43">
        <f t="shared" ca="1" si="2"/>
        <v>0</v>
      </c>
      <c r="D41" s="43">
        <f t="shared" ca="1" si="3"/>
        <v>0</v>
      </c>
      <c r="E41" s="43">
        <f t="shared" ca="1" si="0"/>
        <v>0</v>
      </c>
      <c r="F41" s="43">
        <f t="shared" ca="1" si="4"/>
        <v>0</v>
      </c>
      <c r="G41" s="46"/>
      <c r="M41" s="92">
        <v>40</v>
      </c>
      <c r="N41" s="117"/>
    </row>
    <row r="42" spans="1:14">
      <c r="A42" s="25">
        <v>25</v>
      </c>
      <c r="B42" s="40">
        <f t="shared" ca="1" si="1"/>
        <v>0.92957429819595983</v>
      </c>
      <c r="C42" s="43">
        <f t="shared" ca="1" si="2"/>
        <v>5</v>
      </c>
      <c r="D42" s="43">
        <f t="shared" ca="1" si="3"/>
        <v>5</v>
      </c>
      <c r="E42" s="43">
        <f t="shared" ca="1" si="0"/>
        <v>4</v>
      </c>
      <c r="F42" s="43">
        <f t="shared" ca="1" si="4"/>
        <v>1</v>
      </c>
      <c r="G42" s="46"/>
      <c r="M42" s="92">
        <v>41</v>
      </c>
      <c r="N42" s="117"/>
    </row>
    <row r="43" spans="1:14">
      <c r="A43" s="25">
        <v>26</v>
      </c>
      <c r="B43" s="40">
        <f t="shared" ca="1" si="1"/>
        <v>0.39061786779032226</v>
      </c>
      <c r="C43" s="43">
        <f t="shared" ca="1" si="2"/>
        <v>1</v>
      </c>
      <c r="D43" s="43">
        <f t="shared" ca="1" si="3"/>
        <v>2</v>
      </c>
      <c r="E43" s="43">
        <f t="shared" ca="1" si="0"/>
        <v>2</v>
      </c>
      <c r="F43" s="43">
        <f t="shared" ca="1" si="4"/>
        <v>0</v>
      </c>
      <c r="G43" s="46"/>
      <c r="M43" s="92">
        <v>42</v>
      </c>
      <c r="N43" s="117"/>
    </row>
    <row r="44" spans="1:14">
      <c r="A44" s="25">
        <v>27</v>
      </c>
      <c r="B44" s="40">
        <f t="shared" ca="1" si="1"/>
        <v>0.95247895038264407</v>
      </c>
      <c r="C44" s="43">
        <f t="shared" ca="1" si="2"/>
        <v>5</v>
      </c>
      <c r="D44" s="43">
        <f t="shared" ca="1" si="3"/>
        <v>5</v>
      </c>
      <c r="E44" s="43">
        <f t="shared" ca="1" si="0"/>
        <v>4</v>
      </c>
      <c r="F44" s="43">
        <f t="shared" ca="1" si="4"/>
        <v>1</v>
      </c>
      <c r="G44" s="46"/>
      <c r="M44" s="92">
        <v>43</v>
      </c>
      <c r="N44" s="117"/>
    </row>
    <row r="45" spans="1:14">
      <c r="A45" s="25">
        <v>28</v>
      </c>
      <c r="B45" s="40">
        <f t="shared" ca="1" si="1"/>
        <v>0.85843905103408713</v>
      </c>
      <c r="C45" s="43">
        <f t="shared" ca="1" si="2"/>
        <v>5</v>
      </c>
      <c r="D45" s="43">
        <f t="shared" ca="1" si="3"/>
        <v>6</v>
      </c>
      <c r="E45" s="43">
        <f t="shared" ca="1" si="0"/>
        <v>4</v>
      </c>
      <c r="F45" s="43">
        <f t="shared" ca="1" si="4"/>
        <v>2</v>
      </c>
      <c r="G45" s="46"/>
      <c r="M45" s="92">
        <v>44</v>
      </c>
      <c r="N45" s="117"/>
    </row>
    <row r="46" spans="1:14">
      <c r="A46" s="25">
        <v>29</v>
      </c>
      <c r="B46" s="40">
        <f t="shared" ca="1" si="1"/>
        <v>7.9542416724878162E-2</v>
      </c>
      <c r="C46" s="43">
        <f t="shared" ca="1" si="2"/>
        <v>0</v>
      </c>
      <c r="D46" s="43">
        <f t="shared" ca="1" si="3"/>
        <v>2</v>
      </c>
      <c r="E46" s="43">
        <f t="shared" ca="1" si="0"/>
        <v>2</v>
      </c>
      <c r="F46" s="43">
        <f t="shared" ca="1" si="4"/>
        <v>0</v>
      </c>
      <c r="G46" s="46"/>
      <c r="M46" s="92">
        <v>45</v>
      </c>
      <c r="N46" s="117"/>
    </row>
    <row r="47" spans="1:14">
      <c r="A47" s="25">
        <v>30</v>
      </c>
      <c r="B47" s="40">
        <f t="shared" ca="1" si="1"/>
        <v>0.23733019207780659</v>
      </c>
      <c r="C47" s="43">
        <f t="shared" ca="1" si="2"/>
        <v>1</v>
      </c>
      <c r="D47" s="43">
        <f t="shared" ca="1" si="3"/>
        <v>1</v>
      </c>
      <c r="E47" s="43">
        <f t="shared" ca="1" si="0"/>
        <v>1</v>
      </c>
      <c r="F47" s="43">
        <f t="shared" ca="1" si="4"/>
        <v>0</v>
      </c>
      <c r="G47" s="46"/>
      <c r="M47" s="92">
        <v>46</v>
      </c>
      <c r="N47" s="117"/>
    </row>
    <row r="48" spans="1:14">
      <c r="A48" s="25">
        <v>31</v>
      </c>
      <c r="B48" s="40">
        <f t="shared" ca="1" si="1"/>
        <v>0.7392364835188221</v>
      </c>
      <c r="C48" s="43">
        <f t="shared" ca="1" si="2"/>
        <v>2</v>
      </c>
      <c r="D48" s="43">
        <f t="shared" ca="1" si="3"/>
        <v>2</v>
      </c>
      <c r="E48" s="43">
        <f t="shared" ca="1" si="0"/>
        <v>2</v>
      </c>
      <c r="F48" s="43">
        <f t="shared" ca="1" si="4"/>
        <v>0</v>
      </c>
      <c r="G48" s="46"/>
      <c r="M48" s="92">
        <v>47</v>
      </c>
      <c r="N48" s="117"/>
    </row>
    <row r="49" spans="1:14">
      <c r="A49" s="25">
        <v>32</v>
      </c>
      <c r="B49" s="40">
        <f t="shared" ca="1" si="1"/>
        <v>0.71304513100354949</v>
      </c>
      <c r="C49" s="43">
        <f t="shared" ca="1" si="2"/>
        <v>2</v>
      </c>
      <c r="D49" s="43">
        <f t="shared" ca="1" si="3"/>
        <v>2</v>
      </c>
      <c r="E49" s="43">
        <f t="shared" ca="1" si="0"/>
        <v>2</v>
      </c>
      <c r="F49" s="43">
        <f t="shared" ca="1" si="4"/>
        <v>0</v>
      </c>
      <c r="G49" s="46"/>
      <c r="M49" s="92">
        <v>48</v>
      </c>
      <c r="N49" s="117"/>
    </row>
    <row r="50" spans="1:14">
      <c r="A50" s="25">
        <v>33</v>
      </c>
      <c r="B50" s="40">
        <f t="shared" ca="1" si="1"/>
        <v>0.14657119594400481</v>
      </c>
      <c r="C50" s="43">
        <f t="shared" ca="1" si="2"/>
        <v>0</v>
      </c>
      <c r="D50" s="43">
        <f t="shared" ca="1" si="3"/>
        <v>0</v>
      </c>
      <c r="E50" s="43">
        <f t="shared" ca="1" si="0"/>
        <v>0</v>
      </c>
      <c r="F50" s="43">
        <f t="shared" ca="1" si="4"/>
        <v>0</v>
      </c>
      <c r="G50" s="46"/>
      <c r="M50" s="92">
        <v>49</v>
      </c>
      <c r="N50" s="117"/>
    </row>
    <row r="51" spans="1:14">
      <c r="A51" s="25">
        <v>34</v>
      </c>
      <c r="B51" s="40">
        <f t="shared" ca="1" si="1"/>
        <v>0.32638317251251903</v>
      </c>
      <c r="C51" s="43">
        <f t="shared" ca="1" si="2"/>
        <v>1</v>
      </c>
      <c r="D51" s="43">
        <f t="shared" ca="1" si="3"/>
        <v>1</v>
      </c>
      <c r="E51" s="43">
        <f t="shared" ca="1" si="0"/>
        <v>1</v>
      </c>
      <c r="F51" s="43">
        <f t="shared" ca="1" si="4"/>
        <v>0</v>
      </c>
      <c r="G51" s="46"/>
      <c r="M51" s="92">
        <v>50</v>
      </c>
      <c r="N51" s="117"/>
    </row>
    <row r="52" spans="1:14">
      <c r="A52" s="25">
        <v>35</v>
      </c>
      <c r="B52" s="40">
        <f t="shared" ca="1" si="1"/>
        <v>0.61472071270511308</v>
      </c>
      <c r="C52" s="43">
        <f t="shared" ca="1" si="2"/>
        <v>2</v>
      </c>
      <c r="D52" s="43">
        <f t="shared" ca="1" si="3"/>
        <v>2</v>
      </c>
      <c r="E52" s="43">
        <f t="shared" ca="1" si="0"/>
        <v>2</v>
      </c>
      <c r="F52" s="43">
        <f t="shared" ca="1" si="4"/>
        <v>0</v>
      </c>
      <c r="G52" s="46"/>
      <c r="M52" s="92">
        <v>51</v>
      </c>
      <c r="N52" s="117"/>
    </row>
    <row r="53" spans="1:14">
      <c r="A53" s="25">
        <v>36</v>
      </c>
      <c r="B53" s="40">
        <f t="shared" ca="1" si="1"/>
        <v>0.49669445551519997</v>
      </c>
      <c r="C53" s="43">
        <f t="shared" ca="1" si="2"/>
        <v>1</v>
      </c>
      <c r="D53" s="43">
        <f t="shared" ca="1" si="3"/>
        <v>1</v>
      </c>
      <c r="E53" s="43">
        <f t="shared" ca="1" si="0"/>
        <v>1</v>
      </c>
      <c r="F53" s="43">
        <f t="shared" ca="1" si="4"/>
        <v>0</v>
      </c>
      <c r="G53" s="46"/>
      <c r="M53" s="92">
        <v>52</v>
      </c>
      <c r="N53" s="117"/>
    </row>
    <row r="54" spans="1:14">
      <c r="A54" s="25">
        <v>37</v>
      </c>
      <c r="B54" s="40">
        <f t="shared" ca="1" si="1"/>
        <v>0.70678498552153002</v>
      </c>
      <c r="C54" s="43">
        <f t="shared" ca="1" si="2"/>
        <v>2</v>
      </c>
      <c r="D54" s="43">
        <f t="shared" ca="1" si="3"/>
        <v>2</v>
      </c>
      <c r="E54" s="43">
        <f t="shared" ca="1" si="0"/>
        <v>2</v>
      </c>
      <c r="F54" s="43">
        <f t="shared" ca="1" si="4"/>
        <v>0</v>
      </c>
      <c r="G54" s="46"/>
      <c r="M54" s="92">
        <v>53</v>
      </c>
      <c r="N54" s="117"/>
    </row>
    <row r="55" spans="1:14">
      <c r="A55" s="25">
        <v>38</v>
      </c>
      <c r="B55" s="40">
        <f t="shared" ca="1" si="1"/>
        <v>0.34906368539455657</v>
      </c>
      <c r="C55" s="43">
        <f t="shared" ca="1" si="2"/>
        <v>1</v>
      </c>
      <c r="D55" s="43">
        <f t="shared" ca="1" si="3"/>
        <v>1</v>
      </c>
      <c r="E55" s="43">
        <f t="shared" ca="1" si="0"/>
        <v>1</v>
      </c>
      <c r="F55" s="43">
        <f t="shared" ca="1" si="4"/>
        <v>0</v>
      </c>
      <c r="G55" s="46"/>
      <c r="M55" s="92">
        <v>54</v>
      </c>
      <c r="N55" s="117"/>
    </row>
    <row r="56" spans="1:14">
      <c r="A56" s="25">
        <v>39</v>
      </c>
      <c r="B56" s="40">
        <f t="shared" ca="1" si="1"/>
        <v>0.41036280583241602</v>
      </c>
      <c r="C56" s="43">
        <f t="shared" ca="1" si="2"/>
        <v>1</v>
      </c>
      <c r="D56" s="43">
        <f t="shared" ca="1" si="3"/>
        <v>1</v>
      </c>
      <c r="E56" s="43">
        <f t="shared" ca="1" si="0"/>
        <v>1</v>
      </c>
      <c r="F56" s="43">
        <f t="shared" ca="1" si="4"/>
        <v>0</v>
      </c>
      <c r="G56" s="46"/>
      <c r="M56" s="92">
        <v>55</v>
      </c>
      <c r="N56" s="117"/>
    </row>
    <row r="57" spans="1:14">
      <c r="A57" s="25">
        <v>40</v>
      </c>
      <c r="B57" s="40">
        <f t="shared" ca="1" si="1"/>
        <v>0.62170405913966764</v>
      </c>
      <c r="C57" s="43">
        <f t="shared" ca="1" si="2"/>
        <v>2</v>
      </c>
      <c r="D57" s="43">
        <f t="shared" ca="1" si="3"/>
        <v>2</v>
      </c>
      <c r="E57" s="43">
        <f t="shared" ca="1" si="0"/>
        <v>2</v>
      </c>
      <c r="F57" s="43">
        <f t="shared" ca="1" si="4"/>
        <v>0</v>
      </c>
      <c r="G57" s="46"/>
      <c r="M57" s="92">
        <v>56</v>
      </c>
      <c r="N57" s="117"/>
    </row>
    <row r="58" spans="1:14">
      <c r="A58" s="25">
        <v>41</v>
      </c>
      <c r="B58" s="40">
        <f t="shared" ca="1" si="1"/>
        <v>1.5792107314583248E-2</v>
      </c>
      <c r="C58" s="43">
        <f t="shared" ca="1" si="2"/>
        <v>0</v>
      </c>
      <c r="D58" s="43">
        <f t="shared" ca="1" si="3"/>
        <v>0</v>
      </c>
      <c r="E58" s="43">
        <f t="shared" ca="1" si="0"/>
        <v>0</v>
      </c>
      <c r="F58" s="43">
        <f t="shared" ca="1" si="4"/>
        <v>0</v>
      </c>
      <c r="G58" s="46"/>
      <c r="M58" s="92">
        <v>57</v>
      </c>
      <c r="N58" s="117"/>
    </row>
    <row r="59" spans="1:14">
      <c r="A59" s="25">
        <v>42</v>
      </c>
      <c r="B59" s="40">
        <f t="shared" ca="1" si="1"/>
        <v>0.7840577189186928</v>
      </c>
      <c r="C59" s="43">
        <f t="shared" ca="1" si="2"/>
        <v>2</v>
      </c>
      <c r="D59" s="43">
        <f t="shared" ca="1" si="3"/>
        <v>2</v>
      </c>
      <c r="E59" s="43">
        <f t="shared" ca="1" si="0"/>
        <v>2</v>
      </c>
      <c r="F59" s="43">
        <f t="shared" ca="1" si="4"/>
        <v>0</v>
      </c>
      <c r="G59" s="46"/>
      <c r="M59" s="92">
        <v>58</v>
      </c>
      <c r="N59" s="117"/>
    </row>
    <row r="60" spans="1:14">
      <c r="A60" s="25">
        <v>43</v>
      </c>
      <c r="B60" s="40">
        <f t="shared" ca="1" si="1"/>
        <v>0.45455129435212616</v>
      </c>
      <c r="C60" s="43">
        <f t="shared" ca="1" si="2"/>
        <v>1</v>
      </c>
      <c r="D60" s="43">
        <f t="shared" ca="1" si="3"/>
        <v>1</v>
      </c>
      <c r="E60" s="43">
        <f t="shared" ca="1" si="0"/>
        <v>1</v>
      </c>
      <c r="F60" s="43">
        <f t="shared" ca="1" si="4"/>
        <v>0</v>
      </c>
      <c r="G60" s="46"/>
      <c r="M60" s="92">
        <v>59</v>
      </c>
      <c r="N60" s="117"/>
    </row>
    <row r="61" spans="1:14">
      <c r="A61" s="25">
        <v>44</v>
      </c>
      <c r="B61" s="40">
        <f t="shared" ca="1" si="1"/>
        <v>0.12320830681556094</v>
      </c>
      <c r="C61" s="43">
        <f t="shared" ca="1" si="2"/>
        <v>0</v>
      </c>
      <c r="D61" s="43">
        <f t="shared" ca="1" si="3"/>
        <v>0</v>
      </c>
      <c r="E61" s="43">
        <f t="shared" ca="1" si="0"/>
        <v>0</v>
      </c>
      <c r="F61" s="43">
        <f t="shared" ca="1" si="4"/>
        <v>0</v>
      </c>
      <c r="G61" s="46"/>
      <c r="M61" s="92">
        <v>60</v>
      </c>
      <c r="N61" s="117"/>
    </row>
    <row r="62" spans="1:14">
      <c r="A62" s="25">
        <v>45</v>
      </c>
      <c r="B62" s="40">
        <f t="shared" ca="1" si="1"/>
        <v>0.75732067307431472</v>
      </c>
      <c r="C62" s="43">
        <f t="shared" ca="1" si="2"/>
        <v>2</v>
      </c>
      <c r="D62" s="43">
        <f t="shared" ca="1" si="3"/>
        <v>2</v>
      </c>
      <c r="E62" s="43">
        <f t="shared" ca="1" si="0"/>
        <v>2</v>
      </c>
      <c r="F62" s="43">
        <f t="shared" ca="1" si="4"/>
        <v>0</v>
      </c>
      <c r="G62" s="46"/>
      <c r="M62" s="92">
        <v>61</v>
      </c>
      <c r="N62" s="117"/>
    </row>
    <row r="63" spans="1:14">
      <c r="A63" s="25">
        <v>46</v>
      </c>
      <c r="B63" s="40">
        <f t="shared" ca="1" si="1"/>
        <v>4.308624460952859E-2</v>
      </c>
      <c r="C63" s="43">
        <f t="shared" ca="1" si="2"/>
        <v>0</v>
      </c>
      <c r="D63" s="43">
        <f t="shared" ca="1" si="3"/>
        <v>0</v>
      </c>
      <c r="E63" s="43">
        <f t="shared" ca="1" si="0"/>
        <v>0</v>
      </c>
      <c r="F63" s="43">
        <f t="shared" ca="1" si="4"/>
        <v>0</v>
      </c>
      <c r="G63" s="46"/>
      <c r="M63" s="92">
        <v>62</v>
      </c>
      <c r="N63" s="117"/>
    </row>
    <row r="64" spans="1:14">
      <c r="A64" s="25">
        <v>47</v>
      </c>
      <c r="B64" s="40">
        <f t="shared" ca="1" si="1"/>
        <v>6.190979482969361E-2</v>
      </c>
      <c r="C64" s="43">
        <f t="shared" ca="1" si="2"/>
        <v>0</v>
      </c>
      <c r="D64" s="43">
        <f t="shared" ca="1" si="3"/>
        <v>0</v>
      </c>
      <c r="E64" s="43">
        <f t="shared" ca="1" si="0"/>
        <v>0</v>
      </c>
      <c r="F64" s="43">
        <f t="shared" ca="1" si="4"/>
        <v>0</v>
      </c>
      <c r="G64" s="46"/>
      <c r="M64" s="92">
        <v>63</v>
      </c>
      <c r="N64" s="117"/>
    </row>
    <row r="65" spans="1:14">
      <c r="A65" s="25">
        <v>48</v>
      </c>
      <c r="B65" s="40">
        <f t="shared" ca="1" si="1"/>
        <v>0.12434917970428483</v>
      </c>
      <c r="C65" s="43">
        <f t="shared" ca="1" si="2"/>
        <v>0</v>
      </c>
      <c r="D65" s="43">
        <f t="shared" ca="1" si="3"/>
        <v>0</v>
      </c>
      <c r="E65" s="43">
        <f t="shared" ca="1" si="0"/>
        <v>0</v>
      </c>
      <c r="F65" s="43">
        <f t="shared" ca="1" si="4"/>
        <v>0</v>
      </c>
      <c r="G65" s="46"/>
      <c r="M65" s="92">
        <v>64</v>
      </c>
      <c r="N65" s="117"/>
    </row>
    <row r="66" spans="1:14">
      <c r="A66" s="25">
        <v>49</v>
      </c>
      <c r="B66" s="40">
        <f t="shared" ca="1" si="1"/>
        <v>3.4888563139390705E-2</v>
      </c>
      <c r="C66" s="43">
        <f t="shared" ca="1" si="2"/>
        <v>0</v>
      </c>
      <c r="D66" s="43">
        <f t="shared" ca="1" si="3"/>
        <v>0</v>
      </c>
      <c r="E66" s="43">
        <f t="shared" ca="1" si="0"/>
        <v>0</v>
      </c>
      <c r="F66" s="43">
        <f t="shared" ca="1" si="4"/>
        <v>0</v>
      </c>
      <c r="G66" s="46"/>
      <c r="M66" s="92">
        <v>65</v>
      </c>
      <c r="N66" s="117"/>
    </row>
    <row r="67" spans="1:14">
      <c r="A67" s="25">
        <v>50</v>
      </c>
      <c r="B67" s="40">
        <f t="shared" ca="1" si="1"/>
        <v>0.68190307952787155</v>
      </c>
      <c r="C67" s="43">
        <f t="shared" ca="1" si="2"/>
        <v>2</v>
      </c>
      <c r="D67" s="43">
        <f t="shared" ca="1" si="3"/>
        <v>2</v>
      </c>
      <c r="E67" s="43">
        <f t="shared" ca="1" si="0"/>
        <v>2</v>
      </c>
      <c r="F67" s="43">
        <f t="shared" ca="1" si="4"/>
        <v>0</v>
      </c>
      <c r="G67" s="46"/>
      <c r="M67" s="92">
        <v>66</v>
      </c>
      <c r="N67" s="117"/>
    </row>
    <row r="68" spans="1:14">
      <c r="A68" s="25">
        <v>51</v>
      </c>
      <c r="B68" s="40">
        <f t="shared" ca="1" si="1"/>
        <v>0.74652360221558434</v>
      </c>
      <c r="C68" s="43">
        <f t="shared" ref="C68:C69" ca="1" si="5">IF(B68&lt;$F$7,$D$7,IF(B68&lt;$F$8,$D$8,IF(B68&lt;$F$9,$D$9,$D$10)))</f>
        <v>2</v>
      </c>
      <c r="D68" s="43">
        <f t="shared" ref="D68:D69" ca="1" si="6">F67+C68</f>
        <v>2</v>
      </c>
      <c r="E68" s="43">
        <f t="shared" ref="E68:E69" ca="1" si="7">MIN(D68,$D$3)</f>
        <v>2</v>
      </c>
      <c r="F68" s="43">
        <f t="shared" ref="F68:F69" ca="1" si="8">D68-E68</f>
        <v>0</v>
      </c>
      <c r="M68" s="92">
        <v>67</v>
      </c>
      <c r="N68" s="117"/>
    </row>
    <row r="69" spans="1:14">
      <c r="A69" s="25">
        <v>52</v>
      </c>
      <c r="B69" s="40">
        <f t="shared" ca="1" si="1"/>
        <v>0.16513181202062821</v>
      </c>
      <c r="C69" s="43">
        <f t="shared" ca="1" si="5"/>
        <v>0</v>
      </c>
      <c r="D69" s="43">
        <f t="shared" ca="1" si="6"/>
        <v>0</v>
      </c>
      <c r="E69" s="43">
        <f t="shared" ca="1" si="7"/>
        <v>0</v>
      </c>
      <c r="F69" s="43">
        <f t="shared" ca="1" si="8"/>
        <v>0</v>
      </c>
      <c r="M69" s="92">
        <v>68</v>
      </c>
      <c r="N69" s="117"/>
    </row>
    <row r="70" spans="1:14">
      <c r="M70" s="92">
        <v>69</v>
      </c>
      <c r="N70" s="117"/>
    </row>
    <row r="71" spans="1:14">
      <c r="M71" s="92">
        <v>70</v>
      </c>
      <c r="N71" s="117"/>
    </row>
    <row r="72" spans="1:14">
      <c r="M72" s="92">
        <v>71</v>
      </c>
      <c r="N72" s="117"/>
    </row>
    <row r="73" spans="1:14">
      <c r="M73" s="92">
        <v>72</v>
      </c>
      <c r="N73" s="117"/>
    </row>
    <row r="74" spans="1:14">
      <c r="M74" s="92">
        <v>73</v>
      </c>
      <c r="N74" s="117"/>
    </row>
    <row r="75" spans="1:14">
      <c r="M75" s="92">
        <v>74</v>
      </c>
      <c r="N75" s="117"/>
    </row>
    <row r="76" spans="1:14">
      <c r="M76" s="92">
        <v>75</v>
      </c>
      <c r="N76" s="117"/>
    </row>
    <row r="77" spans="1:14">
      <c r="M77" s="92">
        <v>76</v>
      </c>
      <c r="N77" s="117"/>
    </row>
    <row r="78" spans="1:14">
      <c r="M78" s="92">
        <v>77</v>
      </c>
      <c r="N78" s="117"/>
    </row>
    <row r="79" spans="1:14">
      <c r="M79" s="92">
        <v>78</v>
      </c>
      <c r="N79" s="117"/>
    </row>
    <row r="80" spans="1:14">
      <c r="M80" s="92">
        <v>79</v>
      </c>
      <c r="N80" s="117"/>
    </row>
    <row r="81" spans="13:14">
      <c r="M81" s="92">
        <v>80</v>
      </c>
      <c r="N81" s="117"/>
    </row>
    <row r="82" spans="13:14">
      <c r="M82" s="92">
        <v>81</v>
      </c>
      <c r="N82" s="117"/>
    </row>
    <row r="83" spans="13:14">
      <c r="M83" s="92">
        <v>82</v>
      </c>
      <c r="N83" s="117"/>
    </row>
    <row r="84" spans="13:14">
      <c r="M84" s="92">
        <v>83</v>
      </c>
      <c r="N84" s="117"/>
    </row>
    <row r="85" spans="13:14">
      <c r="M85" s="92">
        <v>84</v>
      </c>
      <c r="N85" s="117"/>
    </row>
    <row r="86" spans="13:14">
      <c r="M86" s="92">
        <v>85</v>
      </c>
      <c r="N86" s="117"/>
    </row>
    <row r="87" spans="13:14">
      <c r="M87" s="92">
        <v>86</v>
      </c>
      <c r="N87" s="117"/>
    </row>
    <row r="88" spans="13:14">
      <c r="M88" s="92">
        <v>87</v>
      </c>
      <c r="N88" s="117"/>
    </row>
    <row r="89" spans="13:14">
      <c r="M89" s="92">
        <v>88</v>
      </c>
      <c r="N89" s="117"/>
    </row>
    <row r="90" spans="13:14">
      <c r="M90" s="92">
        <v>89</v>
      </c>
      <c r="N90" s="117"/>
    </row>
    <row r="91" spans="13:14">
      <c r="M91" s="92">
        <v>90</v>
      </c>
      <c r="N91" s="117"/>
    </row>
    <row r="92" spans="13:14">
      <c r="M92" s="92">
        <v>91</v>
      </c>
      <c r="N92" s="117"/>
    </row>
    <row r="93" spans="13:14">
      <c r="M93" s="92">
        <v>92</v>
      </c>
      <c r="N93" s="117"/>
    </row>
    <row r="94" spans="13:14">
      <c r="M94" s="92">
        <v>93</v>
      </c>
      <c r="N94" s="117"/>
    </row>
    <row r="95" spans="13:14">
      <c r="M95" s="92">
        <v>94</v>
      </c>
      <c r="N95" s="117"/>
    </row>
    <row r="96" spans="13:14">
      <c r="M96" s="92">
        <v>95</v>
      </c>
      <c r="N96" s="117"/>
    </row>
    <row r="97" spans="13:14">
      <c r="M97" s="92">
        <v>96</v>
      </c>
      <c r="N97" s="117"/>
    </row>
    <row r="98" spans="13:14">
      <c r="M98" s="92">
        <v>97</v>
      </c>
      <c r="N98" s="117"/>
    </row>
    <row r="99" spans="13:14">
      <c r="M99" s="92">
        <v>98</v>
      </c>
      <c r="N99" s="117"/>
    </row>
    <row r="100" spans="13:14">
      <c r="M100" s="92">
        <v>99</v>
      </c>
      <c r="N100" s="117"/>
    </row>
    <row r="101" spans="13:14">
      <c r="M101" s="92">
        <v>100</v>
      </c>
      <c r="N101" s="117"/>
    </row>
  </sheetData>
  <mergeCells count="12">
    <mergeCell ref="A1:F1"/>
    <mergeCell ref="C15:C17"/>
    <mergeCell ref="D15:D17"/>
    <mergeCell ref="E15:E17"/>
    <mergeCell ref="F15:F17"/>
    <mergeCell ref="B15:B17"/>
    <mergeCell ref="H4:L4"/>
    <mergeCell ref="K11:L12"/>
    <mergeCell ref="B4:C6"/>
    <mergeCell ref="E4:E6"/>
    <mergeCell ref="D4:D6"/>
    <mergeCell ref="F4:F6"/>
  </mergeCells>
  <phoneticPr fontId="14" type="noConversion"/>
  <pageMargins left="0.75" right="0.75" top="1" bottom="1" header="0.5" footer="0.5"/>
  <headerFooter alignWithMargins="0"/>
  <legacyDrawing r:id="rId1"/>
</worksheet>
</file>

<file path=xl/worksheets/sheet2.xml><?xml version="1.0" encoding="utf-8"?>
<worksheet xmlns="http://schemas.openxmlformats.org/spreadsheetml/2006/main" xmlns:r="http://schemas.openxmlformats.org/officeDocument/2006/relationships">
  <sheetPr codeName="Sheet4"/>
  <dimension ref="A1:J6"/>
  <sheetViews>
    <sheetView workbookViewId="0">
      <selection activeCell="E23" sqref="E23"/>
    </sheetView>
  </sheetViews>
  <sheetFormatPr defaultRowHeight="12.75"/>
  <sheetData>
    <row r="1" spans="1:10" ht="47.25" customHeight="1">
      <c r="A1" s="133" t="s">
        <v>45</v>
      </c>
      <c r="B1" s="134"/>
      <c r="C1" s="134"/>
      <c r="D1" s="134"/>
      <c r="E1" s="134"/>
      <c r="F1" s="134"/>
      <c r="G1" s="134"/>
      <c r="H1" s="134"/>
      <c r="I1" s="134"/>
      <c r="J1" s="134"/>
    </row>
    <row r="2" spans="1:10" ht="21.75" customHeight="1" thickBot="1">
      <c r="A2" s="86" t="s">
        <v>9</v>
      </c>
      <c r="B2" s="86" t="s">
        <v>10</v>
      </c>
      <c r="C2" s="95" t="s">
        <v>11</v>
      </c>
    </row>
    <row r="3" spans="1:10" ht="21.75" customHeight="1" thickTop="1">
      <c r="A3" s="6">
        <v>0</v>
      </c>
      <c r="B3" s="6">
        <v>0.2</v>
      </c>
      <c r="C3" s="94"/>
    </row>
    <row r="4" spans="1:10" ht="21.75" customHeight="1">
      <c r="A4" s="6">
        <v>1</v>
      </c>
      <c r="B4" s="6">
        <v>0.3</v>
      </c>
      <c r="C4" s="93"/>
    </row>
    <row r="5" spans="1:10" ht="21.75" customHeight="1">
      <c r="A5" s="6">
        <v>2</v>
      </c>
      <c r="B5" s="6">
        <v>0.3</v>
      </c>
      <c r="C5" s="93"/>
    </row>
    <row r="6" spans="1:10" ht="21.75" customHeight="1">
      <c r="A6" s="6">
        <v>3</v>
      </c>
      <c r="B6" s="6">
        <v>0.2</v>
      </c>
      <c r="C6" s="93"/>
    </row>
  </sheetData>
  <mergeCells count="1">
    <mergeCell ref="A1:J1"/>
  </mergeCells>
  <phoneticPr fontId="14"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P48"/>
  <sheetViews>
    <sheetView workbookViewId="0">
      <selection activeCell="L39" sqref="L39"/>
    </sheetView>
  </sheetViews>
  <sheetFormatPr defaultRowHeight="12.75"/>
  <cols>
    <col min="5" max="5" width="5" customWidth="1"/>
    <col min="6" max="6" width="5.85546875" customWidth="1"/>
    <col min="12" max="12" width="8.28515625" customWidth="1"/>
    <col min="13" max="13" width="7" customWidth="1"/>
    <col min="15" max="15" width="7.5703125" customWidth="1"/>
  </cols>
  <sheetData>
    <row r="1" spans="1:16">
      <c r="A1" s="87"/>
      <c r="B1" s="87"/>
      <c r="C1" s="87"/>
      <c r="D1" s="87"/>
      <c r="E1" s="87"/>
      <c r="F1" s="87"/>
      <c r="G1" s="87"/>
      <c r="H1" s="87"/>
      <c r="I1" s="87"/>
      <c r="J1" s="87"/>
      <c r="K1" s="87"/>
      <c r="L1" s="87"/>
      <c r="M1" s="87"/>
      <c r="N1" s="87"/>
      <c r="O1" s="87"/>
      <c r="P1" s="87"/>
    </row>
    <row r="2" spans="1:16">
      <c r="A2" s="87"/>
      <c r="B2" s="87"/>
      <c r="C2" s="87"/>
      <c r="D2" s="87"/>
      <c r="E2" s="87"/>
      <c r="F2" s="87"/>
      <c r="G2" s="87"/>
      <c r="H2" s="87"/>
      <c r="I2" s="87"/>
      <c r="J2" s="87"/>
      <c r="K2" s="87"/>
      <c r="L2" s="87"/>
      <c r="M2" s="87"/>
      <c r="N2" s="88" t="s">
        <v>1</v>
      </c>
      <c r="O2" s="87"/>
      <c r="P2" s="87"/>
    </row>
    <row r="3" spans="1:16">
      <c r="A3" s="87"/>
      <c r="B3" s="87"/>
      <c r="C3" s="87"/>
      <c r="D3" s="87"/>
      <c r="E3" s="87"/>
      <c r="F3" s="87"/>
      <c r="G3" s="87"/>
      <c r="H3" s="87"/>
      <c r="I3" s="87"/>
      <c r="J3" s="87"/>
      <c r="K3" s="87"/>
      <c r="L3" s="87"/>
      <c r="M3" s="87"/>
      <c r="N3" s="88" t="s">
        <v>2</v>
      </c>
      <c r="O3" s="87"/>
      <c r="P3" s="87"/>
    </row>
    <row r="4" spans="1:16">
      <c r="A4" s="87"/>
      <c r="B4" s="87"/>
      <c r="C4" s="87"/>
      <c r="D4" s="87"/>
      <c r="E4" s="87"/>
      <c r="F4" s="87"/>
      <c r="G4" s="87"/>
      <c r="H4" s="87"/>
      <c r="I4" s="87"/>
      <c r="J4" s="87"/>
      <c r="K4" s="87"/>
      <c r="L4" s="87"/>
      <c r="M4" s="87"/>
      <c r="N4" s="87"/>
      <c r="O4" s="87"/>
      <c r="P4" s="87"/>
    </row>
    <row r="5" spans="1:16">
      <c r="A5" s="87"/>
      <c r="B5" s="87"/>
      <c r="C5" s="87"/>
      <c r="D5" s="87"/>
      <c r="E5" s="87"/>
      <c r="F5" s="87"/>
      <c r="G5" s="87"/>
      <c r="H5" s="87"/>
      <c r="I5" s="87"/>
      <c r="J5" s="87"/>
      <c r="K5" s="87"/>
      <c r="L5" s="87"/>
      <c r="M5" s="87"/>
      <c r="N5" s="87"/>
      <c r="O5" s="87"/>
      <c r="P5" s="87"/>
    </row>
    <row r="6" spans="1:16">
      <c r="A6" s="87"/>
      <c r="B6" s="87"/>
      <c r="C6" s="87"/>
      <c r="D6" s="87"/>
      <c r="E6" s="87"/>
      <c r="F6" s="87"/>
      <c r="G6" s="87"/>
      <c r="H6" s="87"/>
      <c r="I6" s="87"/>
      <c r="J6" s="87"/>
      <c r="K6" s="87"/>
      <c r="L6" s="87"/>
      <c r="M6" s="87"/>
      <c r="N6" s="87"/>
      <c r="O6" s="87"/>
      <c r="P6" s="87"/>
    </row>
    <row r="7" spans="1:16">
      <c r="A7" s="87"/>
      <c r="B7" s="87"/>
      <c r="C7" s="87"/>
      <c r="D7" s="87"/>
      <c r="E7" s="87"/>
      <c r="F7" s="87"/>
      <c r="G7" s="87"/>
      <c r="H7" s="87"/>
      <c r="I7" s="87"/>
      <c r="J7" s="87"/>
      <c r="K7" s="87"/>
      <c r="L7" s="87"/>
      <c r="M7" s="87"/>
      <c r="N7" s="87"/>
      <c r="O7" s="87"/>
      <c r="P7" s="87"/>
    </row>
    <row r="8" spans="1:16">
      <c r="A8" s="87"/>
      <c r="B8" s="87"/>
      <c r="C8" s="87"/>
      <c r="D8" s="87"/>
      <c r="E8" s="87"/>
      <c r="F8" s="87"/>
      <c r="G8" s="87"/>
      <c r="H8" s="87"/>
      <c r="I8" s="88" t="s">
        <v>3</v>
      </c>
      <c r="J8" s="87"/>
      <c r="K8" s="87"/>
      <c r="L8" s="87"/>
      <c r="M8" s="87"/>
      <c r="N8" s="87"/>
      <c r="O8" s="87"/>
      <c r="P8" s="87"/>
    </row>
    <row r="9" spans="1:16">
      <c r="A9" s="87"/>
      <c r="B9" s="87"/>
      <c r="C9" s="87"/>
      <c r="D9" s="87"/>
      <c r="E9" s="87"/>
      <c r="F9" s="87"/>
      <c r="G9" s="87"/>
      <c r="H9" s="87"/>
      <c r="I9" s="88" t="s">
        <v>4</v>
      </c>
      <c r="J9" s="87"/>
      <c r="K9" s="87"/>
      <c r="L9" s="87"/>
      <c r="M9" s="87"/>
      <c r="N9" s="87"/>
      <c r="O9" s="87"/>
      <c r="P9" s="87"/>
    </row>
    <row r="10" spans="1:16">
      <c r="A10" s="87"/>
      <c r="B10" s="87"/>
      <c r="C10" s="87"/>
      <c r="D10" s="87"/>
      <c r="E10" s="87"/>
      <c r="F10" s="87"/>
      <c r="G10" s="87"/>
      <c r="H10" s="87"/>
      <c r="I10" s="87"/>
      <c r="J10" s="87"/>
      <c r="K10" s="87"/>
      <c r="L10" s="87"/>
      <c r="M10" s="87"/>
      <c r="N10" s="87"/>
      <c r="O10" s="87"/>
      <c r="P10" s="87"/>
    </row>
    <row r="11" spans="1:16">
      <c r="A11" s="87"/>
      <c r="B11" s="87"/>
      <c r="C11" s="87"/>
      <c r="D11" s="87"/>
      <c r="E11" s="87"/>
      <c r="F11" s="87"/>
      <c r="G11" s="87"/>
      <c r="H11" s="88"/>
      <c r="I11" s="87"/>
      <c r="J11" s="87"/>
      <c r="K11" s="87"/>
      <c r="L11" s="87"/>
      <c r="M11" s="87"/>
      <c r="N11" s="87"/>
      <c r="O11" s="87"/>
      <c r="P11" s="87"/>
    </row>
    <row r="12" spans="1:16">
      <c r="A12" s="87"/>
      <c r="B12" s="87"/>
      <c r="C12" s="87"/>
      <c r="D12" s="87"/>
      <c r="E12" s="87"/>
      <c r="F12" s="87"/>
      <c r="G12" s="87"/>
      <c r="H12" s="88"/>
      <c r="I12" s="87"/>
      <c r="J12" s="87"/>
      <c r="K12" s="87"/>
      <c r="L12" s="87"/>
      <c r="M12" s="87"/>
      <c r="N12" s="87"/>
      <c r="O12" s="87"/>
      <c r="P12" s="87"/>
    </row>
    <row r="13" spans="1:16">
      <c r="A13" s="7"/>
      <c r="B13" s="7"/>
      <c r="C13" s="7"/>
      <c r="D13" s="7"/>
      <c r="E13" s="7"/>
      <c r="F13" s="10"/>
      <c r="G13" s="10"/>
      <c r="H13" s="10"/>
      <c r="I13" s="10"/>
      <c r="J13" s="10"/>
      <c r="K13" s="13"/>
      <c r="L13" s="13"/>
      <c r="M13" s="13"/>
      <c r="N13" s="13"/>
      <c r="O13" s="13"/>
      <c r="P13" s="87"/>
    </row>
    <row r="14" spans="1:16">
      <c r="A14" s="7"/>
      <c r="B14" s="7"/>
      <c r="C14" s="7"/>
      <c r="D14" s="7"/>
      <c r="E14" s="7"/>
      <c r="F14" s="10"/>
      <c r="G14" s="10"/>
      <c r="H14" s="10"/>
      <c r="I14" s="10"/>
      <c r="J14" s="10"/>
      <c r="K14" s="13"/>
      <c r="L14" s="13"/>
      <c r="M14" s="13"/>
      <c r="N14" s="13"/>
      <c r="O14" s="13"/>
      <c r="P14" s="87"/>
    </row>
    <row r="15" spans="1:16">
      <c r="A15" s="7"/>
      <c r="B15" s="7"/>
      <c r="C15" s="7"/>
      <c r="D15" s="8" t="s">
        <v>5</v>
      </c>
      <c r="E15" s="8"/>
      <c r="F15" s="10"/>
      <c r="G15" s="10"/>
      <c r="H15" s="10"/>
      <c r="I15" s="11" t="s">
        <v>5</v>
      </c>
      <c r="J15" s="10"/>
      <c r="K15" s="13"/>
      <c r="L15" s="13"/>
      <c r="M15" s="13"/>
      <c r="N15" s="14" t="s">
        <v>5</v>
      </c>
      <c r="O15" s="13"/>
      <c r="P15" s="87"/>
    </row>
    <row r="16" spans="1:16">
      <c r="A16" s="7"/>
      <c r="B16" s="7"/>
      <c r="C16" s="7"/>
      <c r="D16" s="8" t="s">
        <v>6</v>
      </c>
      <c r="E16" s="8"/>
      <c r="F16" s="10"/>
      <c r="G16" s="10"/>
      <c r="H16" s="10"/>
      <c r="I16" s="11" t="s">
        <v>6</v>
      </c>
      <c r="J16" s="10"/>
      <c r="K16" s="13"/>
      <c r="L16" s="13"/>
      <c r="M16" s="13"/>
      <c r="N16" s="14" t="s">
        <v>6</v>
      </c>
      <c r="O16" s="13"/>
      <c r="P16" s="87"/>
    </row>
    <row r="17" spans="1:16">
      <c r="A17" s="7"/>
      <c r="B17" s="7"/>
      <c r="C17" s="7"/>
      <c r="D17" s="7"/>
      <c r="E17" s="7"/>
      <c r="F17" s="10"/>
      <c r="G17" s="10"/>
      <c r="H17" s="10"/>
      <c r="I17" s="10"/>
      <c r="J17" s="10"/>
      <c r="K17" s="13"/>
      <c r="L17" s="13"/>
      <c r="M17" s="13"/>
      <c r="N17" s="13"/>
      <c r="O17" s="13"/>
      <c r="P17" s="87"/>
    </row>
    <row r="18" spans="1:16">
      <c r="A18" s="7"/>
      <c r="B18" s="7"/>
      <c r="C18" s="7"/>
      <c r="D18" s="7"/>
      <c r="E18" s="7"/>
      <c r="F18" s="10"/>
      <c r="G18" s="10"/>
      <c r="H18" s="10"/>
      <c r="I18" s="10"/>
      <c r="J18" s="10"/>
      <c r="K18" s="13"/>
      <c r="L18" s="13"/>
      <c r="M18" s="13"/>
      <c r="N18" s="13"/>
      <c r="O18" s="13"/>
      <c r="P18" s="87"/>
    </row>
    <row r="19" spans="1:16">
      <c r="A19" s="7"/>
      <c r="B19" s="7"/>
      <c r="C19" s="7"/>
      <c r="D19" s="7"/>
      <c r="E19" s="7"/>
      <c r="F19" s="10"/>
      <c r="G19" s="10"/>
      <c r="H19" s="10"/>
      <c r="I19" s="10"/>
      <c r="J19" s="10"/>
      <c r="K19" s="13"/>
      <c r="L19" s="13"/>
      <c r="M19" s="13"/>
      <c r="N19" s="13"/>
      <c r="O19" s="13"/>
      <c r="P19" s="87"/>
    </row>
    <row r="20" spans="1:16">
      <c r="A20" s="7"/>
      <c r="B20" s="7"/>
      <c r="C20" s="7"/>
      <c r="D20" s="7"/>
      <c r="E20" s="7"/>
      <c r="F20" s="10"/>
      <c r="G20" s="10"/>
      <c r="H20" s="10"/>
      <c r="I20" s="10"/>
      <c r="J20" s="10"/>
      <c r="K20" s="13"/>
      <c r="L20" s="13"/>
      <c r="M20" s="13"/>
      <c r="N20" s="13"/>
      <c r="O20" s="13"/>
      <c r="P20" s="87"/>
    </row>
    <row r="21" spans="1:16">
      <c r="A21" s="7"/>
      <c r="B21" s="8" t="s">
        <v>5</v>
      </c>
      <c r="C21" s="8"/>
      <c r="D21" s="8" t="s">
        <v>7</v>
      </c>
      <c r="E21" s="8"/>
      <c r="F21" s="10"/>
      <c r="G21" s="11" t="s">
        <v>5</v>
      </c>
      <c r="H21" s="10"/>
      <c r="I21" s="11" t="s">
        <v>7</v>
      </c>
      <c r="J21" s="10"/>
      <c r="K21" s="13"/>
      <c r="L21" s="14" t="s">
        <v>5</v>
      </c>
      <c r="M21" s="13"/>
      <c r="N21" s="14" t="s">
        <v>7</v>
      </c>
      <c r="O21" s="13"/>
      <c r="P21" s="87"/>
    </row>
    <row r="22" spans="1:16">
      <c r="A22" s="7"/>
      <c r="B22" s="73" t="s">
        <v>33</v>
      </c>
      <c r="C22" s="8"/>
      <c r="D22" s="73" t="s">
        <v>34</v>
      </c>
      <c r="E22" s="8"/>
      <c r="F22" s="10"/>
      <c r="G22" s="74" t="s">
        <v>33</v>
      </c>
      <c r="H22" s="10"/>
      <c r="I22" s="74" t="s">
        <v>34</v>
      </c>
      <c r="J22" s="10"/>
      <c r="K22" s="13"/>
      <c r="L22" s="75" t="s">
        <v>33</v>
      </c>
      <c r="M22" s="13"/>
      <c r="N22" s="75" t="s">
        <v>34</v>
      </c>
      <c r="O22" s="13"/>
      <c r="P22" s="87"/>
    </row>
    <row r="23" spans="1:16">
      <c r="A23" s="7"/>
      <c r="B23" s="7"/>
      <c r="C23" s="7"/>
      <c r="D23" s="7"/>
      <c r="E23" s="7"/>
      <c r="F23" s="10"/>
      <c r="G23" s="10"/>
      <c r="H23" s="10"/>
      <c r="I23" s="10"/>
      <c r="J23" s="10"/>
      <c r="K23" s="13"/>
      <c r="L23" s="13"/>
      <c r="M23" s="13"/>
      <c r="N23" s="13"/>
      <c r="O23" s="13"/>
      <c r="P23" s="87"/>
    </row>
    <row r="24" spans="1:16">
      <c r="A24" s="7"/>
      <c r="B24" s="7"/>
      <c r="C24" s="7"/>
      <c r="D24" s="7"/>
      <c r="E24" s="7"/>
      <c r="F24" s="10"/>
      <c r="G24" s="10"/>
      <c r="H24" s="10"/>
      <c r="I24" s="10"/>
      <c r="J24" s="10"/>
      <c r="K24" s="13"/>
      <c r="L24" s="13"/>
      <c r="M24" s="13"/>
      <c r="N24" s="13"/>
      <c r="O24" s="13"/>
      <c r="P24" s="87"/>
    </row>
    <row r="25" spans="1:16">
      <c r="A25" s="7"/>
      <c r="B25" s="7"/>
      <c r="C25" s="7"/>
      <c r="D25" s="7"/>
      <c r="E25" s="7"/>
      <c r="F25" s="10"/>
      <c r="G25" s="10"/>
      <c r="H25" s="10"/>
      <c r="I25" s="10"/>
      <c r="J25" s="10"/>
      <c r="K25" s="13"/>
      <c r="L25" s="13"/>
      <c r="M25" s="13"/>
      <c r="N25" s="13"/>
      <c r="O25" s="13"/>
      <c r="P25" s="87"/>
    </row>
    <row r="26" spans="1:16">
      <c r="A26" s="7"/>
      <c r="B26" s="7"/>
      <c r="C26" s="7"/>
      <c r="D26" s="7"/>
      <c r="E26" s="7"/>
      <c r="F26" s="10"/>
      <c r="G26" s="10"/>
      <c r="H26" s="10"/>
      <c r="I26" s="10"/>
      <c r="J26" s="10"/>
      <c r="K26" s="13"/>
      <c r="L26" s="13"/>
      <c r="M26" s="13"/>
      <c r="N26" s="13"/>
      <c r="O26" s="13"/>
      <c r="P26" s="87"/>
    </row>
    <row r="27" spans="1:16">
      <c r="A27" s="7"/>
      <c r="B27" s="8" t="s">
        <v>8</v>
      </c>
      <c r="C27" s="7"/>
      <c r="D27" s="7"/>
      <c r="E27" s="7"/>
      <c r="F27" s="10"/>
      <c r="G27" s="11" t="s">
        <v>8</v>
      </c>
      <c r="H27" s="10"/>
      <c r="I27" s="10"/>
      <c r="J27" s="10"/>
      <c r="K27" s="13"/>
      <c r="L27" s="14" t="s">
        <v>8</v>
      </c>
      <c r="M27" s="13"/>
      <c r="N27" s="13"/>
      <c r="O27" s="13"/>
      <c r="P27" s="87"/>
    </row>
    <row r="28" spans="1:16">
      <c r="A28" s="7"/>
      <c r="B28" s="8" t="s">
        <v>9</v>
      </c>
      <c r="C28" s="7"/>
      <c r="D28" s="7"/>
      <c r="E28" s="7"/>
      <c r="F28" s="10"/>
      <c r="G28" s="11" t="s">
        <v>9</v>
      </c>
      <c r="H28" s="10"/>
      <c r="I28" s="10"/>
      <c r="J28" s="10"/>
      <c r="K28" s="13"/>
      <c r="L28" s="14" t="s">
        <v>9</v>
      </c>
      <c r="M28" s="13"/>
      <c r="N28" s="13"/>
      <c r="O28" s="13"/>
      <c r="P28" s="87"/>
    </row>
    <row r="29" spans="1:16">
      <c r="A29" s="7"/>
      <c r="B29" s="7"/>
      <c r="C29" s="7"/>
      <c r="D29" s="7"/>
      <c r="E29" s="7"/>
      <c r="F29" s="10"/>
      <c r="G29" s="10"/>
      <c r="H29" s="10"/>
      <c r="I29" s="10"/>
      <c r="J29" s="10"/>
      <c r="K29" s="13"/>
      <c r="L29" s="13"/>
      <c r="M29" s="13"/>
      <c r="N29" s="13"/>
      <c r="O29" s="13"/>
      <c r="P29" s="87"/>
    </row>
    <row r="30" spans="1:16">
      <c r="A30" s="7"/>
      <c r="B30" s="7"/>
      <c r="C30" s="89" t="s">
        <v>42</v>
      </c>
      <c r="D30" s="9"/>
      <c r="E30" s="9"/>
      <c r="F30" s="12"/>
      <c r="G30" s="12"/>
      <c r="H30" s="90" t="s">
        <v>43</v>
      </c>
      <c r="I30" s="12"/>
      <c r="J30" s="12"/>
      <c r="K30" s="15"/>
      <c r="L30" s="15"/>
      <c r="M30" s="91" t="s">
        <v>44</v>
      </c>
      <c r="N30" s="13"/>
      <c r="O30" s="13"/>
      <c r="P30" s="87"/>
    </row>
    <row r="31" spans="1:16">
      <c r="A31" s="87"/>
      <c r="B31" s="87"/>
      <c r="C31" s="87"/>
      <c r="D31" s="87"/>
      <c r="E31" s="87"/>
      <c r="F31" s="87"/>
      <c r="G31" s="87"/>
      <c r="H31" s="87"/>
      <c r="I31" s="87"/>
      <c r="J31" s="87"/>
      <c r="K31" s="87"/>
      <c r="L31" s="87"/>
      <c r="M31" s="87"/>
      <c r="N31" s="87"/>
      <c r="O31" s="87"/>
      <c r="P31" s="87"/>
    </row>
    <row r="32" spans="1:16">
      <c r="A32" s="87"/>
      <c r="B32" s="87"/>
      <c r="C32" s="87"/>
      <c r="D32" s="16"/>
      <c r="E32" s="16"/>
      <c r="F32" s="16"/>
      <c r="G32" s="16"/>
      <c r="H32" s="16"/>
      <c r="I32" s="16"/>
      <c r="J32" s="16"/>
      <c r="K32" s="16"/>
      <c r="L32" s="16"/>
      <c r="M32" s="16"/>
      <c r="N32" s="16"/>
      <c r="O32" s="16"/>
      <c r="P32" s="87"/>
    </row>
    <row r="33" spans="1:16">
      <c r="A33" s="87"/>
      <c r="B33" s="87"/>
      <c r="C33" s="87"/>
      <c r="D33" s="16"/>
      <c r="E33" s="16"/>
      <c r="F33" s="16"/>
      <c r="G33" s="16"/>
      <c r="H33" s="16"/>
      <c r="I33" s="76" t="s">
        <v>35</v>
      </c>
      <c r="J33" s="16"/>
      <c r="K33" s="16"/>
      <c r="L33" s="16"/>
      <c r="M33" s="16"/>
      <c r="N33" s="16"/>
      <c r="O33" s="16"/>
      <c r="P33" s="87"/>
    </row>
    <row r="34" spans="1:16">
      <c r="A34" s="87"/>
      <c r="B34" s="87"/>
      <c r="C34" s="87"/>
      <c r="D34" s="16"/>
      <c r="E34" s="16"/>
      <c r="F34" s="16"/>
      <c r="G34" s="16"/>
      <c r="H34" s="16"/>
      <c r="I34" s="16"/>
      <c r="J34" s="16"/>
      <c r="K34" s="16"/>
      <c r="L34" s="16"/>
      <c r="M34" s="16"/>
      <c r="N34" s="16"/>
      <c r="O34" s="16"/>
      <c r="P34" s="87"/>
    </row>
    <row r="35" spans="1:16">
      <c r="A35" s="87"/>
      <c r="B35" s="87"/>
      <c r="C35" s="87"/>
      <c r="D35" s="87"/>
      <c r="E35" s="87"/>
      <c r="F35" s="87"/>
      <c r="G35" s="87"/>
      <c r="H35" s="87"/>
      <c r="I35" s="87"/>
      <c r="J35" s="87"/>
      <c r="K35" s="87"/>
      <c r="L35" s="87"/>
      <c r="M35" s="87"/>
      <c r="N35" s="87"/>
      <c r="O35" s="87"/>
      <c r="P35" s="87"/>
    </row>
    <row r="36" spans="1:16">
      <c r="A36" s="87"/>
      <c r="B36" s="87"/>
      <c r="C36" s="87"/>
      <c r="D36" s="87"/>
      <c r="E36" s="87"/>
      <c r="F36" s="87"/>
      <c r="G36" s="87"/>
      <c r="H36" s="87"/>
      <c r="I36" s="87"/>
      <c r="J36" s="87"/>
      <c r="K36" s="87"/>
      <c r="L36" s="87"/>
      <c r="M36" s="87"/>
      <c r="N36" s="87"/>
      <c r="O36" s="87"/>
      <c r="P36" s="87"/>
    </row>
    <row r="37" spans="1:16">
      <c r="P37" s="87"/>
    </row>
    <row r="38" spans="1:16">
      <c r="P38" s="87"/>
    </row>
    <row r="39" spans="1:16">
      <c r="P39" s="87"/>
    </row>
    <row r="40" spans="1:16">
      <c r="P40" s="87"/>
    </row>
    <row r="46" spans="1:16">
      <c r="B46" s="6"/>
    </row>
    <row r="47" spans="1:16">
      <c r="B47" s="6"/>
      <c r="D47" s="6"/>
      <c r="E47" s="6"/>
      <c r="G47" s="6"/>
      <c r="I47" s="6"/>
    </row>
    <row r="48" spans="1:16">
      <c r="B48" s="6"/>
      <c r="D48" s="6"/>
      <c r="E48" s="6"/>
      <c r="G48" s="6"/>
      <c r="I48" s="6"/>
    </row>
  </sheetData>
  <phoneticPr fontId="14" type="noConversion"/>
  <pageMargins left="0.75" right="0.75" top="1" bottom="1" header="0.5" footer="0.5"/>
  <pageSetup scale="9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sheetPr codeName="Sheet1"/>
  <dimension ref="A1:L10"/>
  <sheetViews>
    <sheetView workbookViewId="0">
      <selection activeCell="J26" sqref="J26"/>
    </sheetView>
  </sheetViews>
  <sheetFormatPr defaultRowHeight="12.75"/>
  <cols>
    <col min="1" max="6" width="11.42578125" customWidth="1"/>
  </cols>
  <sheetData>
    <row r="1" spans="1:12" ht="272.25" customHeight="1">
      <c r="A1" s="131" t="s">
        <v>36</v>
      </c>
      <c r="B1" s="138"/>
      <c r="C1" s="138"/>
      <c r="D1" s="138"/>
      <c r="E1" s="138"/>
      <c r="F1" s="138"/>
      <c r="G1" s="138"/>
      <c r="H1" s="138"/>
      <c r="I1" s="138"/>
      <c r="J1" s="138"/>
      <c r="K1" s="138"/>
      <c r="L1" s="138"/>
    </row>
    <row r="2" spans="1:12">
      <c r="A2" s="2"/>
      <c r="F2" s="18"/>
    </row>
    <row r="3" spans="1:12" ht="26.25" thickBot="1">
      <c r="A3" s="19" t="s">
        <v>16</v>
      </c>
      <c r="B3" s="20" t="s">
        <v>10</v>
      </c>
      <c r="C3" s="20" t="s">
        <v>11</v>
      </c>
      <c r="E3" s="71" t="s">
        <v>37</v>
      </c>
      <c r="F3" s="77">
        <f ca="1">RAND()</f>
        <v>0.85260313066981364</v>
      </c>
    </row>
    <row r="4" spans="1:12" ht="13.5" thickTop="1">
      <c r="A4" s="21">
        <v>0</v>
      </c>
      <c r="B4" s="21">
        <v>0.2</v>
      </c>
      <c r="C4" s="78">
        <v>0.2</v>
      </c>
    </row>
    <row r="5" spans="1:12">
      <c r="A5" s="21">
        <v>1</v>
      </c>
      <c r="B5" s="21">
        <v>0.3</v>
      </c>
      <c r="C5" s="78">
        <v>0.5</v>
      </c>
      <c r="E5" s="136" t="s">
        <v>17</v>
      </c>
      <c r="F5" s="139">
        <f ca="1">IF(random_number&lt;C4,0,IF(random_number&lt;C5,1,IF(random_number&lt;C6,2,3)))</f>
        <v>3</v>
      </c>
    </row>
    <row r="6" spans="1:12">
      <c r="A6" s="21">
        <v>2</v>
      </c>
      <c r="B6" s="21">
        <v>0.3</v>
      </c>
      <c r="C6" s="79">
        <v>0.8</v>
      </c>
      <c r="E6" s="137"/>
      <c r="F6" s="139"/>
    </row>
    <row r="7" spans="1:12">
      <c r="A7" s="21">
        <v>3</v>
      </c>
      <c r="B7" s="21">
        <v>0.2</v>
      </c>
      <c r="C7" s="22">
        <v>1</v>
      </c>
      <c r="E7" s="137"/>
      <c r="F7" s="139"/>
    </row>
    <row r="9" spans="1:12">
      <c r="A9" s="23" t="s">
        <v>18</v>
      </c>
    </row>
    <row r="10" spans="1:12" ht="35.25" customHeight="1">
      <c r="A10" s="135" t="s">
        <v>15</v>
      </c>
      <c r="B10" s="135"/>
      <c r="C10" s="135"/>
      <c r="D10" s="135"/>
      <c r="E10" s="135"/>
      <c r="F10" s="135"/>
    </row>
  </sheetData>
  <mergeCells count="4">
    <mergeCell ref="A10:F10"/>
    <mergeCell ref="E5:E7"/>
    <mergeCell ref="A1:L1"/>
    <mergeCell ref="F5:F7"/>
  </mergeCells>
  <phoneticPr fontId="14" type="noConversion"/>
  <pageMargins left="0.75" right="0.75" top="1" bottom="1" header="0.5" footer="0.5"/>
  <pageSetup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sheetPr codeName="Sheet8"/>
  <dimension ref="A1:W19"/>
  <sheetViews>
    <sheetView topLeftCell="A10" workbookViewId="0">
      <selection activeCell="I22" sqref="I22"/>
    </sheetView>
  </sheetViews>
  <sheetFormatPr defaultRowHeight="12.75"/>
  <cols>
    <col min="1" max="6" width="11.42578125" style="82" customWidth="1"/>
    <col min="7" max="16384" width="9.140625" style="82"/>
  </cols>
  <sheetData>
    <row r="1" spans="1:23" ht="272.25" customHeight="1">
      <c r="A1" s="165" t="s">
        <v>36</v>
      </c>
      <c r="B1" s="166"/>
      <c r="C1" s="166"/>
      <c r="D1" s="166"/>
      <c r="E1" s="166"/>
      <c r="F1" s="166"/>
      <c r="G1" s="166"/>
      <c r="H1" s="166"/>
      <c r="I1" s="166"/>
      <c r="J1" s="166"/>
      <c r="K1" s="166"/>
      <c r="L1" s="166"/>
      <c r="M1" s="87"/>
      <c r="N1" s="87"/>
      <c r="O1" s="87"/>
      <c r="P1" s="87"/>
      <c r="Q1" s="87"/>
      <c r="R1" s="87"/>
      <c r="S1" s="87"/>
      <c r="T1" s="87"/>
      <c r="U1" s="87"/>
      <c r="V1" s="87"/>
      <c r="W1" s="87"/>
    </row>
    <row r="2" spans="1:23">
      <c r="A2" s="167"/>
      <c r="B2" s="87"/>
      <c r="C2" s="87"/>
      <c r="D2" s="87"/>
      <c r="E2" s="87"/>
      <c r="F2" s="168"/>
      <c r="G2" s="87"/>
      <c r="H2" s="87"/>
      <c r="I2" s="87"/>
      <c r="J2" s="87"/>
      <c r="K2" s="87"/>
      <c r="L2" s="87"/>
      <c r="M2" s="87"/>
      <c r="N2" s="87"/>
      <c r="O2" s="87"/>
      <c r="P2" s="87"/>
      <c r="Q2" s="87"/>
      <c r="R2" s="87"/>
      <c r="S2" s="87"/>
      <c r="T2" s="87"/>
      <c r="U2" s="87"/>
      <c r="V2" s="87"/>
      <c r="W2" s="87"/>
    </row>
    <row r="3" spans="1:23" ht="26.25" thickBot="1">
      <c r="A3" s="169" t="s">
        <v>16</v>
      </c>
      <c r="B3" s="170" t="s">
        <v>10</v>
      </c>
      <c r="C3" s="170" t="s">
        <v>11</v>
      </c>
      <c r="D3" s="87"/>
      <c r="E3" s="171" t="s">
        <v>37</v>
      </c>
      <c r="F3" s="172">
        <f ca="1">RAND()</f>
        <v>0.61112941712951763</v>
      </c>
      <c r="G3" s="87"/>
      <c r="H3" s="87"/>
      <c r="I3" s="87"/>
      <c r="J3" s="87"/>
      <c r="K3" s="87"/>
      <c r="L3" s="87"/>
      <c r="M3" s="87"/>
      <c r="N3" s="87"/>
      <c r="O3" s="87"/>
      <c r="P3" s="87"/>
      <c r="Q3" s="87"/>
      <c r="R3" s="87"/>
      <c r="S3" s="87"/>
      <c r="T3" s="87"/>
      <c r="U3" s="87"/>
      <c r="V3" s="87"/>
      <c r="W3" s="87"/>
    </row>
    <row r="4" spans="1:23" ht="13.5" thickTop="1">
      <c r="A4" s="173">
        <v>0</v>
      </c>
      <c r="B4" s="173">
        <v>0.2</v>
      </c>
      <c r="C4" s="174">
        <v>0.2</v>
      </c>
      <c r="D4" s="87"/>
      <c r="E4" s="87"/>
      <c r="F4" s="87"/>
      <c r="G4" s="87"/>
      <c r="H4" s="87"/>
      <c r="I4" s="87"/>
      <c r="J4" s="87"/>
      <c r="K4" s="87"/>
      <c r="L4" s="87"/>
      <c r="M4" s="87"/>
      <c r="N4" s="87"/>
      <c r="O4" s="87"/>
      <c r="P4" s="87"/>
      <c r="Q4" s="87"/>
      <c r="R4" s="87"/>
      <c r="S4" s="87"/>
      <c r="T4" s="87"/>
      <c r="U4" s="87"/>
      <c r="V4" s="87"/>
      <c r="W4" s="87"/>
    </row>
    <row r="5" spans="1:23">
      <c r="A5" s="173">
        <v>1</v>
      </c>
      <c r="B5" s="173">
        <v>0.3</v>
      </c>
      <c r="C5" s="174">
        <v>0.5</v>
      </c>
      <c r="D5" s="87"/>
      <c r="E5" s="175" t="s">
        <v>17</v>
      </c>
      <c r="F5" s="176"/>
      <c r="G5" s="87"/>
      <c r="H5" s="87"/>
      <c r="I5" s="87"/>
      <c r="J5" s="87"/>
      <c r="K5" s="87"/>
      <c r="L5" s="87"/>
      <c r="M5" s="87"/>
      <c r="N5" s="87"/>
      <c r="O5" s="87"/>
      <c r="P5" s="87"/>
      <c r="Q5" s="87"/>
      <c r="R5" s="87"/>
      <c r="S5" s="87"/>
      <c r="T5" s="87"/>
      <c r="U5" s="87"/>
      <c r="V5" s="87"/>
      <c r="W5" s="87"/>
    </row>
    <row r="6" spans="1:23">
      <c r="A6" s="173">
        <v>2</v>
      </c>
      <c r="B6" s="173">
        <v>0.3</v>
      </c>
      <c r="C6" s="177">
        <v>0.8</v>
      </c>
      <c r="D6" s="87"/>
      <c r="E6" s="178"/>
      <c r="F6" s="176"/>
      <c r="G6" s="87"/>
      <c r="H6" s="87"/>
      <c r="I6" s="87"/>
      <c r="J6" s="87"/>
      <c r="K6" s="87"/>
      <c r="L6" s="87"/>
      <c r="M6" s="87"/>
      <c r="N6" s="87"/>
      <c r="O6" s="87"/>
      <c r="P6" s="87"/>
      <c r="Q6" s="87"/>
      <c r="R6" s="87"/>
      <c r="S6" s="87"/>
      <c r="T6" s="87"/>
      <c r="U6" s="87"/>
      <c r="V6" s="87"/>
      <c r="W6" s="87"/>
    </row>
    <row r="7" spans="1:23">
      <c r="A7" s="173">
        <v>3</v>
      </c>
      <c r="B7" s="173">
        <v>0.2</v>
      </c>
      <c r="C7" s="179">
        <v>1</v>
      </c>
      <c r="D7" s="87"/>
      <c r="E7" s="178"/>
      <c r="F7" s="176"/>
      <c r="G7" s="87"/>
      <c r="H7" s="87"/>
      <c r="I7" s="87"/>
      <c r="J7" s="87"/>
      <c r="K7" s="87"/>
      <c r="L7" s="87"/>
      <c r="M7" s="87"/>
      <c r="N7" s="87"/>
      <c r="O7" s="87"/>
      <c r="P7" s="87"/>
      <c r="Q7" s="87"/>
      <c r="R7" s="87"/>
      <c r="S7" s="87"/>
      <c r="T7" s="87"/>
      <c r="U7" s="87"/>
      <c r="V7" s="87"/>
      <c r="W7" s="87"/>
    </row>
    <row r="8" spans="1:23">
      <c r="A8" s="87"/>
      <c r="B8" s="87"/>
      <c r="C8" s="87"/>
      <c r="D8" s="87"/>
      <c r="E8" s="87"/>
      <c r="F8" s="87"/>
      <c r="G8" s="87"/>
      <c r="H8" s="87"/>
      <c r="I8" s="87"/>
      <c r="J8" s="87"/>
      <c r="K8" s="87"/>
      <c r="L8" s="87"/>
      <c r="M8" s="87"/>
      <c r="N8" s="87"/>
      <c r="O8" s="87"/>
      <c r="P8" s="87"/>
      <c r="Q8" s="87"/>
      <c r="R8" s="87"/>
      <c r="S8" s="87"/>
      <c r="T8" s="87"/>
      <c r="U8" s="87"/>
      <c r="V8" s="87"/>
      <c r="W8" s="87"/>
    </row>
    <row r="9" spans="1:23">
      <c r="A9" s="180" t="s">
        <v>18</v>
      </c>
      <c r="B9" s="87"/>
      <c r="C9" s="87"/>
      <c r="D9" s="87"/>
      <c r="E9" s="87"/>
      <c r="F9" s="87"/>
      <c r="G9" s="87"/>
      <c r="H9" s="87"/>
      <c r="I9" s="87"/>
      <c r="J9" s="87"/>
      <c r="K9" s="87"/>
      <c r="L9" s="87"/>
      <c r="M9" s="87"/>
      <c r="N9" s="87"/>
      <c r="O9" s="87"/>
      <c r="P9" s="87"/>
      <c r="Q9" s="87"/>
      <c r="R9" s="87"/>
      <c r="S9" s="87"/>
      <c r="T9" s="87"/>
      <c r="U9" s="87"/>
      <c r="V9" s="87"/>
      <c r="W9" s="87"/>
    </row>
    <row r="10" spans="1:23" ht="35.25" customHeight="1">
      <c r="A10" s="181" t="s">
        <v>15</v>
      </c>
      <c r="B10" s="181"/>
      <c r="C10" s="181"/>
      <c r="D10" s="181"/>
      <c r="E10" s="181"/>
      <c r="F10" s="181"/>
      <c r="G10" s="87"/>
      <c r="H10" s="87"/>
      <c r="I10" s="87"/>
      <c r="J10" s="87"/>
      <c r="K10" s="87"/>
      <c r="L10" s="87"/>
      <c r="M10" s="87"/>
      <c r="N10" s="87"/>
      <c r="O10" s="87"/>
      <c r="P10" s="87"/>
      <c r="Q10" s="87"/>
      <c r="R10" s="87"/>
      <c r="S10" s="87"/>
      <c r="T10" s="87"/>
      <c r="U10" s="87"/>
      <c r="V10" s="87"/>
      <c r="W10" s="87"/>
    </row>
    <row r="11" spans="1:23">
      <c r="A11" s="87"/>
      <c r="B11" s="87"/>
      <c r="C11" s="87"/>
      <c r="D11" s="87"/>
      <c r="E11" s="87"/>
      <c r="F11" s="87"/>
      <c r="G11" s="87"/>
      <c r="H11" s="87"/>
      <c r="I11" s="87"/>
      <c r="J11" s="87"/>
      <c r="K11" s="87"/>
      <c r="L11" s="87"/>
      <c r="M11" s="87"/>
      <c r="N11" s="87"/>
      <c r="O11" s="87"/>
      <c r="P11" s="87"/>
      <c r="Q11" s="87"/>
      <c r="R11" s="87"/>
      <c r="S11" s="87"/>
      <c r="T11" s="87"/>
      <c r="U11" s="87"/>
      <c r="V11" s="87"/>
      <c r="W11" s="87"/>
    </row>
    <row r="12" spans="1:23">
      <c r="A12" s="87"/>
      <c r="B12" s="87"/>
      <c r="C12" s="87"/>
      <c r="D12" s="87"/>
      <c r="E12" s="87"/>
      <c r="F12" s="87"/>
      <c r="G12" s="87"/>
      <c r="H12" s="87"/>
      <c r="I12" s="87"/>
      <c r="J12" s="87"/>
      <c r="K12" s="87"/>
      <c r="L12" s="87"/>
      <c r="M12" s="87"/>
      <c r="N12" s="87"/>
      <c r="O12" s="87"/>
      <c r="P12" s="87"/>
      <c r="Q12" s="87"/>
      <c r="R12" s="87"/>
      <c r="S12" s="87"/>
      <c r="T12" s="87"/>
      <c r="U12" s="87"/>
      <c r="V12" s="87"/>
      <c r="W12" s="87"/>
    </row>
    <row r="13" spans="1:23">
      <c r="A13" s="87"/>
      <c r="B13" s="87"/>
      <c r="C13" s="87"/>
      <c r="D13" s="87"/>
      <c r="E13" s="87"/>
      <c r="F13" s="87"/>
      <c r="G13" s="87"/>
      <c r="H13" s="87"/>
      <c r="I13" s="87"/>
      <c r="J13" s="87"/>
      <c r="K13" s="87"/>
      <c r="L13" s="87"/>
      <c r="M13" s="87"/>
      <c r="N13" s="87"/>
      <c r="O13" s="87"/>
      <c r="P13" s="87"/>
      <c r="Q13" s="87"/>
      <c r="R13" s="87"/>
      <c r="S13" s="87"/>
      <c r="T13" s="87"/>
      <c r="U13" s="87"/>
      <c r="V13" s="87"/>
      <c r="W13" s="87"/>
    </row>
    <row r="14" spans="1:23">
      <c r="A14" s="87"/>
      <c r="B14" s="87"/>
      <c r="C14" s="87"/>
      <c r="D14" s="87"/>
      <c r="E14" s="87"/>
      <c r="F14" s="87"/>
      <c r="G14" s="87"/>
      <c r="H14" s="87"/>
      <c r="I14" s="87"/>
      <c r="J14" s="87"/>
      <c r="K14" s="87"/>
      <c r="L14" s="87"/>
      <c r="M14" s="87"/>
      <c r="N14" s="87"/>
      <c r="O14" s="87"/>
      <c r="P14" s="87"/>
      <c r="Q14" s="87"/>
      <c r="R14" s="87"/>
      <c r="S14" s="87"/>
      <c r="T14" s="87"/>
      <c r="U14" s="87"/>
      <c r="V14" s="87"/>
      <c r="W14" s="87"/>
    </row>
    <row r="15" spans="1:23">
      <c r="A15" s="87"/>
      <c r="B15" s="87"/>
      <c r="C15" s="87"/>
      <c r="D15" s="87"/>
      <c r="E15" s="87"/>
      <c r="F15" s="87"/>
      <c r="G15" s="87"/>
      <c r="H15" s="87"/>
      <c r="I15" s="87"/>
      <c r="J15" s="87"/>
      <c r="K15" s="87"/>
      <c r="L15" s="87"/>
      <c r="M15" s="87"/>
      <c r="N15" s="87"/>
      <c r="O15" s="87"/>
      <c r="P15" s="87"/>
      <c r="Q15" s="87"/>
      <c r="R15" s="87"/>
      <c r="S15" s="87"/>
      <c r="T15" s="87"/>
      <c r="U15" s="87"/>
      <c r="V15" s="87"/>
      <c r="W15" s="87"/>
    </row>
    <row r="16" spans="1:23">
      <c r="A16" s="87"/>
      <c r="B16" s="87"/>
      <c r="C16" s="87"/>
      <c r="D16" s="87"/>
      <c r="E16" s="87"/>
      <c r="F16" s="87"/>
      <c r="G16" s="87"/>
      <c r="H16" s="87"/>
      <c r="I16" s="87"/>
      <c r="J16" s="87"/>
      <c r="K16" s="87"/>
      <c r="L16" s="87"/>
      <c r="M16" s="87"/>
      <c r="N16" s="87"/>
      <c r="O16" s="87"/>
      <c r="P16" s="87"/>
      <c r="Q16" s="87"/>
      <c r="R16" s="87"/>
      <c r="S16" s="87"/>
      <c r="T16" s="87"/>
      <c r="U16" s="87"/>
      <c r="V16" s="87"/>
      <c r="W16" s="87"/>
    </row>
    <row r="17" spans="1:23">
      <c r="A17" s="87"/>
      <c r="B17" s="87"/>
      <c r="C17" s="87"/>
      <c r="D17" s="87"/>
      <c r="E17" s="87"/>
      <c r="F17" s="87"/>
      <c r="G17" s="87"/>
      <c r="H17" s="87"/>
      <c r="I17" s="87"/>
      <c r="J17" s="87"/>
      <c r="K17" s="87"/>
      <c r="L17" s="87"/>
      <c r="M17" s="87"/>
      <c r="N17" s="87"/>
      <c r="O17" s="87"/>
      <c r="P17" s="87"/>
      <c r="Q17" s="87"/>
      <c r="R17" s="87"/>
      <c r="S17" s="87"/>
      <c r="T17" s="87"/>
      <c r="U17" s="87"/>
      <c r="V17" s="87"/>
      <c r="W17" s="87"/>
    </row>
    <row r="18" spans="1:23">
      <c r="A18" s="87"/>
      <c r="B18" s="87"/>
      <c r="C18" s="87"/>
      <c r="D18" s="87"/>
      <c r="E18" s="87"/>
      <c r="F18" s="87"/>
      <c r="G18" s="87"/>
      <c r="H18" s="87"/>
      <c r="I18" s="87"/>
      <c r="J18" s="87"/>
      <c r="K18" s="87"/>
      <c r="L18" s="87"/>
      <c r="M18" s="87"/>
      <c r="N18" s="87"/>
      <c r="O18" s="87"/>
      <c r="P18" s="87"/>
      <c r="Q18" s="87"/>
      <c r="R18" s="87"/>
      <c r="S18" s="87"/>
      <c r="T18" s="87"/>
      <c r="U18" s="87"/>
      <c r="V18" s="87"/>
      <c r="W18" s="87"/>
    </row>
    <row r="19" spans="1:23">
      <c r="A19" s="87"/>
      <c r="B19" s="87"/>
      <c r="C19" s="87"/>
      <c r="D19" s="87"/>
      <c r="E19" s="87"/>
      <c r="F19" s="87"/>
      <c r="G19" s="87"/>
      <c r="H19" s="87"/>
      <c r="I19" s="87"/>
      <c r="J19" s="87"/>
      <c r="K19" s="87"/>
      <c r="L19" s="87"/>
      <c r="M19" s="87"/>
      <c r="N19" s="87"/>
      <c r="O19" s="87"/>
      <c r="P19" s="87"/>
      <c r="Q19" s="87"/>
      <c r="R19" s="87"/>
      <c r="S19" s="87"/>
      <c r="T19" s="87"/>
      <c r="U19" s="87"/>
      <c r="V19" s="87"/>
      <c r="W19" s="87"/>
    </row>
  </sheetData>
  <mergeCells count="4">
    <mergeCell ref="A1:L1"/>
    <mergeCell ref="E5:E7"/>
    <mergeCell ref="F5:F7"/>
    <mergeCell ref="A10:F10"/>
  </mergeCells>
  <pageMargins left="0.75" right="0.75" top="1" bottom="1" header="0.5" footer="0.5"/>
  <headerFooter alignWithMargins="0"/>
  <drawing r:id="rId1"/>
  <legacyDrawing r:id="rId2"/>
</worksheet>
</file>

<file path=xl/worksheets/sheet6.xml><?xml version="1.0" encoding="utf-8"?>
<worksheet xmlns="http://schemas.openxmlformats.org/spreadsheetml/2006/main" xmlns:r="http://schemas.openxmlformats.org/officeDocument/2006/relationships">
  <sheetPr codeName="Sheet12"/>
  <dimension ref="A1:L34"/>
  <sheetViews>
    <sheetView tabSelected="1" workbookViewId="0">
      <selection activeCell="J29" sqref="J29"/>
    </sheetView>
  </sheetViews>
  <sheetFormatPr defaultRowHeight="12.75"/>
  <cols>
    <col min="1" max="12" width="10.5703125" customWidth="1"/>
  </cols>
  <sheetData>
    <row r="1" spans="1:12" ht="111" customHeight="1">
      <c r="A1" s="130" t="s">
        <v>47</v>
      </c>
      <c r="B1" s="138"/>
      <c r="C1" s="138"/>
      <c r="D1" s="138"/>
      <c r="E1" s="138"/>
      <c r="F1" s="138"/>
      <c r="G1" s="138"/>
      <c r="H1" s="138"/>
      <c r="I1" s="138"/>
      <c r="J1" s="138"/>
      <c r="K1" s="138"/>
      <c r="L1" s="138"/>
    </row>
    <row r="2" spans="1:12">
      <c r="B2" s="2"/>
      <c r="G2" s="18"/>
    </row>
    <row r="3" spans="1:12" ht="26.25" thickBot="1">
      <c r="B3" s="19" t="s">
        <v>16</v>
      </c>
      <c r="C3" s="20" t="s">
        <v>10</v>
      </c>
      <c r="D3" s="20" t="s">
        <v>11</v>
      </c>
      <c r="F3" s="71" t="s">
        <v>37</v>
      </c>
      <c r="G3" s="77">
        <f ca="1">RAND()</f>
        <v>0.35017955575389892</v>
      </c>
    </row>
    <row r="4" spans="1:12" ht="13.5" thickTop="1">
      <c r="B4" s="21">
        <v>0</v>
      </c>
      <c r="C4" s="21">
        <v>0.2</v>
      </c>
      <c r="D4" s="78">
        <v>0.2</v>
      </c>
    </row>
    <row r="5" spans="1:12">
      <c r="B5" s="21">
        <v>1</v>
      </c>
      <c r="C5" s="21">
        <v>0.3</v>
      </c>
      <c r="D5" s="78">
        <v>0.5</v>
      </c>
      <c r="F5" s="136" t="s">
        <v>17</v>
      </c>
      <c r="G5" s="140">
        <f ca="1">IF(random_number&lt;D4,0,IF(random_number&lt;D5,1,IF(random_number&lt;D6,2,3)))</f>
        <v>3</v>
      </c>
    </row>
    <row r="6" spans="1:12">
      <c r="B6" s="21">
        <v>2</v>
      </c>
      <c r="C6" s="21">
        <v>0.3</v>
      </c>
      <c r="D6" s="79">
        <v>0.8</v>
      </c>
      <c r="F6" s="137"/>
      <c r="G6" s="140"/>
    </row>
    <row r="7" spans="1:12">
      <c r="B7" s="21">
        <v>3</v>
      </c>
      <c r="C7" s="21">
        <v>0.2</v>
      </c>
      <c r="D7" s="22">
        <v>1</v>
      </c>
      <c r="F7" s="137"/>
      <c r="G7" s="140"/>
    </row>
    <row r="9" spans="1:12">
      <c r="B9" s="23" t="s">
        <v>18</v>
      </c>
    </row>
    <row r="10" spans="1:12" ht="52.5" customHeight="1">
      <c r="B10" s="135" t="s">
        <v>15</v>
      </c>
      <c r="C10" s="135"/>
      <c r="D10" s="135"/>
      <c r="E10" s="135"/>
      <c r="F10" s="135"/>
      <c r="G10" s="135"/>
    </row>
    <row r="14" spans="1:12" ht="13.5" thickBot="1">
      <c r="A14" s="20" t="s">
        <v>46</v>
      </c>
      <c r="B14" s="20" t="s">
        <v>9</v>
      </c>
      <c r="E14" s="98" t="s">
        <v>9</v>
      </c>
      <c r="F14" s="98" t="s">
        <v>13</v>
      </c>
    </row>
    <row r="15" spans="1:12" ht="12.75" customHeight="1" thickTop="1">
      <c r="A15" s="84">
        <v>1</v>
      </c>
      <c r="B15" s="101"/>
      <c r="E15" s="97">
        <v>0</v>
      </c>
      <c r="F15" s="99"/>
    </row>
    <row r="16" spans="1:12" ht="12.75" customHeight="1">
      <c r="A16" s="84">
        <v>2</v>
      </c>
      <c r="B16" s="102"/>
      <c r="E16" s="97">
        <v>1</v>
      </c>
      <c r="F16" s="100"/>
    </row>
    <row r="17" spans="1:6" ht="12.75" customHeight="1">
      <c r="A17" s="84">
        <v>3</v>
      </c>
      <c r="B17" s="102"/>
      <c r="E17" s="97">
        <v>2</v>
      </c>
      <c r="F17" s="100"/>
    </row>
    <row r="18" spans="1:6" ht="12.75" customHeight="1">
      <c r="A18" s="84">
        <v>4</v>
      </c>
      <c r="B18" s="102"/>
      <c r="E18" s="97">
        <v>3</v>
      </c>
      <c r="F18" s="100"/>
    </row>
    <row r="19" spans="1:6" ht="12.75" customHeight="1">
      <c r="A19" s="84">
        <v>5</v>
      </c>
      <c r="B19" s="102"/>
    </row>
    <row r="20" spans="1:6" ht="12.75" customHeight="1">
      <c r="A20" s="84">
        <v>6</v>
      </c>
      <c r="B20" s="102"/>
    </row>
    <row r="21" spans="1:6" ht="12.75" customHeight="1">
      <c r="A21" s="84">
        <v>7</v>
      </c>
      <c r="B21" s="102"/>
    </row>
    <row r="22" spans="1:6" ht="12.75" customHeight="1">
      <c r="A22" s="84">
        <v>8</v>
      </c>
      <c r="B22" s="102"/>
    </row>
    <row r="23" spans="1:6" ht="12.75" customHeight="1">
      <c r="A23" s="84">
        <v>9</v>
      </c>
      <c r="B23" s="102"/>
    </row>
    <row r="24" spans="1:6" ht="12.75" customHeight="1">
      <c r="A24" s="84">
        <v>10</v>
      </c>
      <c r="B24" s="102"/>
    </row>
    <row r="25" spans="1:6" ht="12.75" customHeight="1">
      <c r="A25" s="84">
        <v>11</v>
      </c>
      <c r="B25" s="102"/>
    </row>
    <row r="26" spans="1:6" ht="12.75" customHeight="1">
      <c r="A26" s="84">
        <v>12</v>
      </c>
      <c r="B26" s="102"/>
    </row>
    <row r="27" spans="1:6" ht="12.75" customHeight="1">
      <c r="A27" s="84">
        <v>13</v>
      </c>
      <c r="B27" s="102"/>
    </row>
    <row r="28" spans="1:6" ht="12.75" customHeight="1">
      <c r="A28" s="84">
        <v>14</v>
      </c>
      <c r="B28" s="102"/>
    </row>
    <row r="29" spans="1:6" ht="12.75" customHeight="1">
      <c r="A29" s="84">
        <v>15</v>
      </c>
      <c r="B29" s="102"/>
    </row>
    <row r="30" spans="1:6" ht="12.75" customHeight="1">
      <c r="A30" s="84">
        <v>16</v>
      </c>
      <c r="B30" s="102"/>
    </row>
    <row r="31" spans="1:6" ht="12.75" customHeight="1">
      <c r="A31" s="84">
        <v>17</v>
      </c>
      <c r="B31" s="102"/>
    </row>
    <row r="32" spans="1:6" ht="12.75" customHeight="1">
      <c r="A32" s="84">
        <v>18</v>
      </c>
      <c r="B32" s="102"/>
    </row>
    <row r="33" spans="1:2" ht="12.75" customHeight="1">
      <c r="A33" s="84">
        <v>19</v>
      </c>
      <c r="B33" s="102"/>
    </row>
    <row r="34" spans="1:2" ht="12.75" customHeight="1">
      <c r="A34" s="84">
        <v>20</v>
      </c>
      <c r="B34" s="102"/>
    </row>
  </sheetData>
  <mergeCells count="4">
    <mergeCell ref="F5:F7"/>
    <mergeCell ref="G5:G7"/>
    <mergeCell ref="B10:G10"/>
    <mergeCell ref="A1:L1"/>
  </mergeCell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sheetPr codeName="Sheet5"/>
  <dimension ref="A1:R108"/>
  <sheetViews>
    <sheetView workbookViewId="0">
      <selection activeCell="I8" sqref="I8"/>
    </sheetView>
  </sheetViews>
  <sheetFormatPr defaultRowHeight="12.75"/>
  <cols>
    <col min="1" max="6" width="10.28515625" customWidth="1"/>
    <col min="9" max="9" width="12.28515625" customWidth="1"/>
  </cols>
  <sheetData>
    <row r="1" spans="1:18" ht="18.75">
      <c r="A1" s="141" t="s">
        <v>55</v>
      </c>
      <c r="B1" s="141"/>
      <c r="C1" s="141"/>
      <c r="D1" s="141"/>
      <c r="E1" s="141"/>
      <c r="F1" s="141"/>
    </row>
    <row r="2" spans="1:18" ht="18.75">
      <c r="A2" s="28" t="s">
        <v>21</v>
      </c>
      <c r="B2" s="29"/>
      <c r="C2" s="29"/>
      <c r="D2" s="29"/>
      <c r="E2" s="29"/>
      <c r="F2" s="29"/>
    </row>
    <row r="3" spans="1:18" ht="15" customHeight="1">
      <c r="A3" s="10"/>
      <c r="B3" s="30" t="s">
        <v>35</v>
      </c>
      <c r="C3" s="10"/>
      <c r="D3" s="31">
        <v>2</v>
      </c>
      <c r="E3" s="10"/>
      <c r="F3" s="10"/>
      <c r="H3" s="2"/>
      <c r="I3" s="5"/>
      <c r="L3" s="2"/>
      <c r="M3" s="4"/>
      <c r="P3" s="4"/>
      <c r="R3" s="2"/>
    </row>
    <row r="4" spans="1:18" ht="30.75" customHeight="1">
      <c r="A4" s="10"/>
      <c r="B4" s="142" t="s">
        <v>22</v>
      </c>
      <c r="C4" s="142"/>
      <c r="D4" s="32" t="s">
        <v>9</v>
      </c>
      <c r="E4" s="32" t="s">
        <v>10</v>
      </c>
      <c r="F4" s="33" t="s">
        <v>23</v>
      </c>
      <c r="H4" s="2"/>
      <c r="I4" s="5"/>
      <c r="L4" s="2"/>
      <c r="M4" s="4"/>
      <c r="P4" s="4"/>
      <c r="R4" s="2"/>
    </row>
    <row r="5" spans="1:18" ht="15" customHeight="1">
      <c r="A5" s="10"/>
      <c r="B5" s="10"/>
      <c r="C5" s="10"/>
      <c r="D5" s="11">
        <v>0</v>
      </c>
      <c r="E5" s="164">
        <v>0.2</v>
      </c>
      <c r="F5" s="11">
        <f>E5</f>
        <v>0.2</v>
      </c>
      <c r="H5" s="2"/>
      <c r="I5" s="5"/>
      <c r="L5" s="2"/>
      <c r="M5" s="4"/>
      <c r="P5" s="4"/>
      <c r="R5" s="2"/>
    </row>
    <row r="6" spans="1:18" ht="15" customHeight="1">
      <c r="A6" s="10"/>
      <c r="B6" s="10"/>
      <c r="C6" s="10"/>
      <c r="D6" s="11">
        <v>1</v>
      </c>
      <c r="E6" s="164">
        <v>0.3</v>
      </c>
      <c r="F6" s="11">
        <f>F5+E6</f>
        <v>0.5</v>
      </c>
      <c r="H6" s="2"/>
      <c r="I6" s="5"/>
      <c r="L6" s="2"/>
      <c r="M6" s="4"/>
      <c r="P6" s="4"/>
      <c r="R6" s="2"/>
    </row>
    <row r="7" spans="1:18" ht="15" customHeight="1">
      <c r="A7" s="10"/>
      <c r="B7" s="10"/>
      <c r="C7" s="10"/>
      <c r="D7" s="11">
        <v>2</v>
      </c>
      <c r="E7" s="164">
        <v>0.3</v>
      </c>
      <c r="F7" s="11">
        <f>F6+E7</f>
        <v>0.8</v>
      </c>
      <c r="H7" s="2"/>
      <c r="I7" s="5"/>
      <c r="L7" s="2"/>
      <c r="M7" s="4"/>
      <c r="P7" s="4"/>
      <c r="R7" s="2"/>
    </row>
    <row r="8" spans="1:18" ht="15" customHeight="1">
      <c r="A8" s="10"/>
      <c r="B8" s="10"/>
      <c r="C8" s="10"/>
      <c r="D8" s="11">
        <v>3</v>
      </c>
      <c r="E8" s="164">
        <v>0.2</v>
      </c>
      <c r="F8" s="11">
        <f>F7+E8</f>
        <v>1</v>
      </c>
      <c r="M8" s="4"/>
      <c r="P8" s="4"/>
    </row>
    <row r="9" spans="1:18" ht="15" customHeight="1">
      <c r="A9" s="24" t="s">
        <v>25</v>
      </c>
      <c r="B9" s="25"/>
      <c r="C9" s="16"/>
      <c r="D9" s="16"/>
      <c r="E9" s="16"/>
      <c r="F9" s="16"/>
      <c r="M9" s="4"/>
      <c r="P9" s="4"/>
    </row>
    <row r="10" spans="1:18" ht="26.25" thickBot="1">
      <c r="A10" s="129" t="s">
        <v>46</v>
      </c>
      <c r="B10" s="26" t="s">
        <v>19</v>
      </c>
      <c r="C10" s="26" t="s">
        <v>16</v>
      </c>
      <c r="D10" s="26" t="s">
        <v>38</v>
      </c>
      <c r="E10" s="129" t="s">
        <v>40</v>
      </c>
      <c r="F10" s="26" t="s">
        <v>20</v>
      </c>
      <c r="H10" s="2"/>
      <c r="I10" s="5"/>
      <c r="M10" s="4"/>
    </row>
    <row r="11" spans="1:18" ht="13.5" thickTop="1">
      <c r="A11" s="25">
        <v>1</v>
      </c>
      <c r="B11" s="27">
        <f ca="1">RAND()</f>
        <v>0.37091122794221598</v>
      </c>
      <c r="C11" s="25">
        <f ca="1">IF(B11&lt;F5,0,IF(B11&lt;F6,1,IF(B11&lt;F7,2,3)))</f>
        <v>1</v>
      </c>
      <c r="D11" s="25">
        <f ca="1">C11</f>
        <v>1</v>
      </c>
      <c r="E11" s="25">
        <f ca="1">MIN(D11,D3)</f>
        <v>1</v>
      </c>
      <c r="F11" s="25">
        <f ca="1">D11-E11</f>
        <v>0</v>
      </c>
      <c r="M11" s="4"/>
      <c r="P11" s="4"/>
    </row>
    <row r="12" spans="1:18">
      <c r="A12" s="16"/>
      <c r="B12" s="16"/>
      <c r="C12" s="16"/>
      <c r="D12" s="16"/>
      <c r="E12" s="16"/>
      <c r="F12" s="16"/>
      <c r="M12" s="4"/>
    </row>
    <row r="13" spans="1:18">
      <c r="B13" s="3"/>
      <c r="M13" s="4"/>
    </row>
    <row r="14" spans="1:18">
      <c r="B14" s="3"/>
      <c r="M14" s="4"/>
    </row>
    <row r="15" spans="1:18">
      <c r="B15" s="3"/>
      <c r="M15" s="4"/>
    </row>
    <row r="16" spans="1:18">
      <c r="B16" s="3"/>
      <c r="M16" s="4"/>
    </row>
    <row r="17" spans="2:18">
      <c r="B17" s="3"/>
      <c r="M17" s="4"/>
    </row>
    <row r="18" spans="2:18">
      <c r="B18" s="3"/>
      <c r="M18" s="4"/>
    </row>
    <row r="19" spans="2:18">
      <c r="B19" s="3"/>
      <c r="M19" s="4"/>
    </row>
    <row r="20" spans="2:18">
      <c r="B20" s="3"/>
      <c r="M20" s="4"/>
    </row>
    <row r="21" spans="2:18">
      <c r="B21" s="3"/>
      <c r="M21" s="4"/>
    </row>
    <row r="22" spans="2:18">
      <c r="B22" s="3"/>
      <c r="M22" s="4"/>
    </row>
    <row r="23" spans="2:18">
      <c r="B23" s="3"/>
      <c r="M23" s="4"/>
    </row>
    <row r="24" spans="2:18">
      <c r="B24" s="3"/>
      <c r="M24" s="4"/>
    </row>
    <row r="25" spans="2:18">
      <c r="B25" s="3"/>
      <c r="M25" s="4"/>
    </row>
    <row r="26" spans="2:18">
      <c r="B26" s="3"/>
      <c r="M26" s="4"/>
    </row>
    <row r="27" spans="2:18">
      <c r="B27" s="3"/>
      <c r="M27" s="4"/>
    </row>
    <row r="28" spans="2:18">
      <c r="B28" s="3"/>
      <c r="M28" s="4"/>
    </row>
    <row r="29" spans="2:18">
      <c r="B29" s="3"/>
      <c r="M29" s="4"/>
      <c r="R29" s="2"/>
    </row>
    <row r="30" spans="2:18">
      <c r="B30" s="3"/>
      <c r="M30" s="4"/>
    </row>
    <row r="31" spans="2:18">
      <c r="B31" s="3"/>
      <c r="M31" s="4"/>
    </row>
    <row r="32" spans="2:18">
      <c r="B32" s="3"/>
      <c r="M32" s="4"/>
    </row>
    <row r="33" spans="2:13">
      <c r="B33" s="3"/>
      <c r="M33" s="4"/>
    </row>
    <row r="34" spans="2:13">
      <c r="B34" s="3"/>
      <c r="M34" s="4"/>
    </row>
    <row r="35" spans="2:13">
      <c r="B35" s="3"/>
      <c r="M35" s="4"/>
    </row>
    <row r="36" spans="2:13">
      <c r="B36" s="3"/>
      <c r="M36" s="4"/>
    </row>
    <row r="37" spans="2:13">
      <c r="B37" s="3"/>
      <c r="M37" s="4"/>
    </row>
    <row r="38" spans="2:13">
      <c r="B38" s="3"/>
      <c r="M38" s="4"/>
    </row>
    <row r="39" spans="2:13">
      <c r="B39" s="3"/>
      <c r="M39" s="4"/>
    </row>
    <row r="40" spans="2:13">
      <c r="B40" s="3"/>
      <c r="M40" s="4"/>
    </row>
    <row r="41" spans="2:13">
      <c r="B41" s="3"/>
      <c r="M41" s="4"/>
    </row>
    <row r="42" spans="2:13">
      <c r="B42" s="3"/>
      <c r="M42" s="4"/>
    </row>
    <row r="43" spans="2:13">
      <c r="B43" s="3"/>
      <c r="M43" s="4"/>
    </row>
    <row r="44" spans="2:13">
      <c r="B44" s="3"/>
      <c r="M44" s="4"/>
    </row>
    <row r="45" spans="2:13">
      <c r="B45" s="3"/>
      <c r="M45" s="4"/>
    </row>
    <row r="46" spans="2:13">
      <c r="B46" s="3"/>
      <c r="M46" s="4"/>
    </row>
    <row r="47" spans="2:13">
      <c r="B47" s="3"/>
      <c r="M47" s="4"/>
    </row>
    <row r="48" spans="2:13">
      <c r="B48" s="3"/>
      <c r="M48" s="4"/>
    </row>
    <row r="49" spans="1:13">
      <c r="B49" s="3"/>
      <c r="M49" s="4"/>
    </row>
    <row r="50" spans="1:13">
      <c r="B50" s="3"/>
      <c r="M50" s="4"/>
    </row>
    <row r="51" spans="1:13">
      <c r="B51" s="3"/>
      <c r="M51" s="4"/>
    </row>
    <row r="52" spans="1:13">
      <c r="B52" s="3"/>
      <c r="M52" s="4"/>
    </row>
    <row r="53" spans="1:13">
      <c r="B53" s="3"/>
      <c r="M53" s="4"/>
    </row>
    <row r="54" spans="1:13">
      <c r="B54" s="3"/>
      <c r="M54" s="4"/>
    </row>
    <row r="55" spans="1:13">
      <c r="B55" s="3"/>
      <c r="M55" s="4"/>
    </row>
    <row r="56" spans="1:13">
      <c r="B56" s="3"/>
      <c r="M56" s="4"/>
    </row>
    <row r="57" spans="1:13">
      <c r="B57" s="3"/>
      <c r="M57" s="4"/>
    </row>
    <row r="58" spans="1:13">
      <c r="B58" s="3"/>
      <c r="M58" s="4"/>
    </row>
    <row r="59" spans="1:13">
      <c r="B59" s="3"/>
      <c r="M59" s="4"/>
    </row>
    <row r="60" spans="1:13">
      <c r="B60" s="3"/>
      <c r="M60" s="4"/>
    </row>
    <row r="61" spans="1:13">
      <c r="B61" s="3"/>
      <c r="M61" s="4"/>
    </row>
    <row r="62" spans="1:13">
      <c r="M62" s="4"/>
    </row>
    <row r="63" spans="1:13">
      <c r="A63" s="2"/>
      <c r="M63" s="4"/>
    </row>
    <row r="64" spans="1:13">
      <c r="C64" s="1"/>
      <c r="F64" s="1"/>
      <c r="M64" s="4"/>
    </row>
    <row r="65" spans="13:13">
      <c r="M65" s="4"/>
    </row>
    <row r="66" spans="13:13">
      <c r="M66" s="4"/>
    </row>
    <row r="67" spans="13:13">
      <c r="M67" s="4"/>
    </row>
    <row r="68" spans="13:13">
      <c r="M68" s="4"/>
    </row>
    <row r="69" spans="13:13">
      <c r="M69" s="4"/>
    </row>
    <row r="70" spans="13:13">
      <c r="M70" s="4"/>
    </row>
    <row r="71" spans="13:13">
      <c r="M71" s="4"/>
    </row>
    <row r="72" spans="13:13">
      <c r="M72" s="4"/>
    </row>
    <row r="73" spans="13:13">
      <c r="M73" s="4"/>
    </row>
    <row r="74" spans="13:13">
      <c r="M74" s="4"/>
    </row>
    <row r="75" spans="13:13">
      <c r="M75" s="4"/>
    </row>
    <row r="76" spans="13:13">
      <c r="M76" s="4"/>
    </row>
    <row r="77" spans="13:13">
      <c r="M77" s="4"/>
    </row>
    <row r="78" spans="13:13">
      <c r="M78" s="4"/>
    </row>
    <row r="79" spans="13:13">
      <c r="M79" s="4"/>
    </row>
    <row r="80" spans="13:13">
      <c r="M80" s="4"/>
    </row>
    <row r="81" spans="13:13">
      <c r="M81" s="4"/>
    </row>
    <row r="82" spans="13:13">
      <c r="M82" s="4"/>
    </row>
    <row r="83" spans="13:13">
      <c r="M83" s="4"/>
    </row>
    <row r="84" spans="13:13">
      <c r="M84" s="4"/>
    </row>
    <row r="85" spans="13:13">
      <c r="M85" s="4"/>
    </row>
    <row r="86" spans="13:13">
      <c r="M86" s="4"/>
    </row>
    <row r="87" spans="13:13">
      <c r="M87" s="4"/>
    </row>
    <row r="88" spans="13:13">
      <c r="M88" s="4"/>
    </row>
    <row r="89" spans="13:13">
      <c r="M89" s="4"/>
    </row>
    <row r="90" spans="13:13">
      <c r="M90" s="4"/>
    </row>
    <row r="91" spans="13:13">
      <c r="M91" s="4"/>
    </row>
    <row r="92" spans="13:13">
      <c r="M92" s="4"/>
    </row>
    <row r="93" spans="13:13">
      <c r="M93" s="4"/>
    </row>
    <row r="94" spans="13:13">
      <c r="M94" s="4"/>
    </row>
    <row r="95" spans="13:13">
      <c r="M95" s="4"/>
    </row>
    <row r="96" spans="13:13">
      <c r="M96" s="4"/>
    </row>
    <row r="97" spans="13:13">
      <c r="M97" s="4"/>
    </row>
    <row r="98" spans="13:13">
      <c r="M98" s="4"/>
    </row>
    <row r="99" spans="13:13">
      <c r="M99" s="4"/>
    </row>
    <row r="100" spans="13:13">
      <c r="M100" s="4"/>
    </row>
    <row r="101" spans="13:13">
      <c r="M101" s="4"/>
    </row>
    <row r="102" spans="13:13">
      <c r="M102" s="4"/>
    </row>
    <row r="103" spans="13:13">
      <c r="M103" s="4"/>
    </row>
    <row r="104" spans="13:13">
      <c r="M104" s="4"/>
    </row>
    <row r="105" spans="13:13">
      <c r="M105" s="4"/>
    </row>
    <row r="106" spans="13:13">
      <c r="M106" s="4"/>
    </row>
    <row r="107" spans="13:13">
      <c r="M107" s="4"/>
    </row>
    <row r="108" spans="13:13">
      <c r="M108" s="4"/>
    </row>
  </sheetData>
  <mergeCells count="2">
    <mergeCell ref="A1:F1"/>
    <mergeCell ref="B4:C4"/>
  </mergeCells>
  <phoneticPr fontId="14" type="noConversion"/>
  <pageMargins left="0.75" right="0.75" top="1" bottom="1" header="0.5" footer="0.5"/>
  <pageSetup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sheetPr codeName="Sheet13"/>
  <dimension ref="A1:R109"/>
  <sheetViews>
    <sheetView workbookViewId="0">
      <selection activeCell="L5" sqref="L5"/>
    </sheetView>
  </sheetViews>
  <sheetFormatPr defaultRowHeight="12.75"/>
  <cols>
    <col min="1" max="4" width="9.140625" style="82"/>
    <col min="5" max="6" width="10.85546875" style="82" customWidth="1"/>
    <col min="7" max="8" width="9.140625" style="82"/>
    <col min="9" max="9" width="12.28515625" style="82" customWidth="1"/>
    <col min="10" max="16384" width="9.140625" style="82"/>
  </cols>
  <sheetData>
    <row r="1" spans="1:18" ht="18.75">
      <c r="A1" s="143" t="s">
        <v>24</v>
      </c>
      <c r="B1" s="143"/>
      <c r="C1" s="143"/>
      <c r="D1" s="143"/>
      <c r="E1" s="143"/>
      <c r="F1" s="143"/>
    </row>
    <row r="2" spans="1:18" ht="18.75">
      <c r="A2" s="28" t="s">
        <v>21</v>
      </c>
      <c r="B2" s="29"/>
      <c r="C2" s="29"/>
      <c r="D2" s="29"/>
      <c r="E2" s="29"/>
      <c r="F2" s="29"/>
      <c r="H2" s="80"/>
      <c r="L2" s="80"/>
      <c r="M2" s="4"/>
      <c r="P2" s="4"/>
      <c r="R2" s="80"/>
    </row>
    <row r="3" spans="1:18" ht="13.5">
      <c r="A3" s="10"/>
      <c r="B3" s="30" t="s">
        <v>39</v>
      </c>
      <c r="C3" s="10"/>
      <c r="D3" s="34">
        <v>2</v>
      </c>
      <c r="E3" s="10"/>
      <c r="F3" s="10"/>
      <c r="H3" s="80"/>
      <c r="I3" s="5"/>
      <c r="L3" s="80"/>
      <c r="M3" s="4"/>
      <c r="P3" s="4"/>
      <c r="R3" s="80"/>
    </row>
    <row r="4" spans="1:18" ht="22.5">
      <c r="A4" s="10"/>
      <c r="B4" s="142" t="s">
        <v>22</v>
      </c>
      <c r="C4" s="142"/>
      <c r="D4" s="83" t="s">
        <v>9</v>
      </c>
      <c r="E4" s="83" t="s">
        <v>10</v>
      </c>
      <c r="F4" s="33" t="s">
        <v>23</v>
      </c>
      <c r="H4" s="80"/>
      <c r="I4" s="5"/>
      <c r="L4" s="80"/>
      <c r="M4" s="4"/>
      <c r="P4" s="4"/>
      <c r="R4" s="80"/>
    </row>
    <row r="5" spans="1:18" ht="13.5">
      <c r="A5" s="10"/>
      <c r="B5" s="10"/>
      <c r="C5" s="10"/>
      <c r="D5" s="11">
        <v>0</v>
      </c>
      <c r="E5" s="35">
        <v>0.2</v>
      </c>
      <c r="F5" s="42">
        <f>E5</f>
        <v>0.2</v>
      </c>
      <c r="H5" s="38" t="s">
        <v>27</v>
      </c>
      <c r="L5" s="80"/>
      <c r="M5" s="4"/>
      <c r="P5" s="4"/>
      <c r="R5" s="80"/>
    </row>
    <row r="6" spans="1:18" ht="13.5">
      <c r="A6" s="10"/>
      <c r="B6" s="10"/>
      <c r="C6" s="10"/>
      <c r="D6" s="11">
        <v>1</v>
      </c>
      <c r="E6" s="36">
        <v>0.3</v>
      </c>
      <c r="F6" s="42">
        <f>F5+E6</f>
        <v>0.5</v>
      </c>
      <c r="H6" s="41" t="s">
        <v>26</v>
      </c>
      <c r="L6" s="80"/>
      <c r="M6" s="4"/>
      <c r="P6" s="4"/>
      <c r="R6" s="80"/>
    </row>
    <row r="7" spans="1:18" ht="13.5">
      <c r="A7" s="10"/>
      <c r="B7" s="10"/>
      <c r="C7" s="10"/>
      <c r="D7" s="11">
        <v>2</v>
      </c>
      <c r="E7" s="36">
        <v>0.3</v>
      </c>
      <c r="F7" s="42">
        <f>F6+E7</f>
        <v>0.8</v>
      </c>
      <c r="H7" s="39" t="s">
        <v>28</v>
      </c>
      <c r="L7" s="80"/>
      <c r="M7" s="4"/>
      <c r="P7" s="4"/>
      <c r="R7" s="80"/>
    </row>
    <row r="8" spans="1:18" ht="13.5">
      <c r="A8" s="10"/>
      <c r="B8" s="10"/>
      <c r="C8" s="10"/>
      <c r="D8" s="11">
        <v>3</v>
      </c>
      <c r="E8" s="37">
        <v>0.2</v>
      </c>
      <c r="F8" s="42">
        <f>F7+E8</f>
        <v>1</v>
      </c>
      <c r="H8" s="80"/>
      <c r="I8" s="5"/>
      <c r="L8" s="80"/>
      <c r="M8" s="4"/>
      <c r="P8" s="4"/>
      <c r="R8" s="80"/>
    </row>
    <row r="9" spans="1:18">
      <c r="A9" s="10"/>
      <c r="B9" s="10"/>
      <c r="C9" s="10"/>
      <c r="D9" s="10"/>
      <c r="E9" s="10"/>
      <c r="F9" s="10"/>
      <c r="H9" s="80"/>
      <c r="I9" s="5"/>
      <c r="L9" s="80"/>
      <c r="M9" s="4"/>
      <c r="P9" s="4"/>
      <c r="R9" s="80"/>
    </row>
    <row r="10" spans="1:18" ht="15.75">
      <c r="A10" s="24" t="s">
        <v>25</v>
      </c>
      <c r="B10" s="25"/>
      <c r="C10" s="16"/>
      <c r="D10" s="16"/>
      <c r="E10" s="16"/>
      <c r="F10" s="16"/>
      <c r="M10" s="4"/>
      <c r="P10" s="4"/>
    </row>
    <row r="11" spans="1:18" ht="39" thickBot="1">
      <c r="A11" s="85" t="s">
        <v>12</v>
      </c>
      <c r="B11" s="85" t="s">
        <v>19</v>
      </c>
      <c r="C11" s="85" t="s">
        <v>16</v>
      </c>
      <c r="D11" s="85" t="s">
        <v>38</v>
      </c>
      <c r="E11" s="85" t="s">
        <v>40</v>
      </c>
      <c r="F11" s="85" t="s">
        <v>20</v>
      </c>
      <c r="H11" s="80"/>
      <c r="I11" s="5"/>
      <c r="M11" s="4"/>
    </row>
    <row r="12" spans="1:18" s="81" customFormat="1" ht="21.75" customHeight="1" thickTop="1">
      <c r="A12" s="103">
        <v>1</v>
      </c>
      <c r="B12" s="104">
        <f ca="1">RAND()</f>
        <v>0.92896295757961722</v>
      </c>
      <c r="C12" s="105">
        <f ca="1">IF(B12&lt;F5,D5,IF(B12&lt;F6,D6,IF(B12&lt;F7,D7,D8)))</f>
        <v>3</v>
      </c>
      <c r="D12" s="105">
        <f ca="1">C12</f>
        <v>3</v>
      </c>
      <c r="E12" s="105">
        <f ca="1">MIN(D12,D3)</f>
        <v>2</v>
      </c>
      <c r="F12" s="105">
        <f ca="1">D12-E12</f>
        <v>1</v>
      </c>
      <c r="H12" s="144" t="s">
        <v>48</v>
      </c>
      <c r="I12" s="144"/>
      <c r="J12" s="144"/>
      <c r="K12" s="144"/>
      <c r="L12" s="144"/>
      <c r="M12" s="144"/>
      <c r="N12" s="144"/>
      <c r="P12" s="106"/>
    </row>
    <row r="13" spans="1:18" ht="18.75" customHeight="1">
      <c r="A13" s="96"/>
      <c r="B13" s="107"/>
      <c r="C13" s="108"/>
      <c r="D13" s="108"/>
      <c r="E13" s="108"/>
      <c r="F13" s="108"/>
      <c r="M13" s="4"/>
    </row>
    <row r="14" spans="1:18">
      <c r="B14" s="3"/>
      <c r="E14" s="46"/>
      <c r="M14" s="4"/>
    </row>
    <row r="15" spans="1:18">
      <c r="B15" s="3"/>
      <c r="M15" s="4"/>
    </row>
    <row r="16" spans="1:18">
      <c r="B16" s="3"/>
      <c r="M16" s="4"/>
    </row>
    <row r="17" spans="2:18">
      <c r="B17" s="3"/>
      <c r="M17" s="4"/>
    </row>
    <row r="18" spans="2:18">
      <c r="B18" s="3"/>
      <c r="M18" s="4"/>
    </row>
    <row r="19" spans="2:18">
      <c r="B19" s="3"/>
      <c r="M19" s="4"/>
    </row>
    <row r="20" spans="2:18">
      <c r="B20" s="3"/>
      <c r="M20" s="4"/>
    </row>
    <row r="21" spans="2:18">
      <c r="B21" s="3"/>
      <c r="M21" s="4"/>
    </row>
    <row r="22" spans="2:18">
      <c r="B22" s="3"/>
      <c r="M22" s="4"/>
    </row>
    <row r="23" spans="2:18">
      <c r="B23" s="3"/>
      <c r="M23" s="4"/>
    </row>
    <row r="24" spans="2:18">
      <c r="B24" s="3"/>
      <c r="M24" s="4"/>
    </row>
    <row r="25" spans="2:18">
      <c r="B25" s="3"/>
      <c r="M25" s="4"/>
    </row>
    <row r="26" spans="2:18">
      <c r="B26" s="3"/>
      <c r="M26" s="4"/>
    </row>
    <row r="27" spans="2:18">
      <c r="B27" s="3"/>
      <c r="M27" s="4"/>
    </row>
    <row r="28" spans="2:18">
      <c r="B28" s="3"/>
      <c r="M28" s="4"/>
    </row>
    <row r="29" spans="2:18">
      <c r="B29" s="3"/>
      <c r="M29" s="4"/>
    </row>
    <row r="30" spans="2:18">
      <c r="B30" s="3"/>
      <c r="M30" s="4"/>
      <c r="R30" s="80"/>
    </row>
    <row r="31" spans="2:18">
      <c r="B31" s="3"/>
      <c r="M31" s="4"/>
    </row>
    <row r="32" spans="2:18">
      <c r="B32" s="3"/>
      <c r="M32" s="4"/>
    </row>
    <row r="33" spans="2:13">
      <c r="B33" s="3"/>
      <c r="M33" s="4"/>
    </row>
    <row r="34" spans="2:13">
      <c r="B34" s="3"/>
      <c r="M34" s="4"/>
    </row>
    <row r="35" spans="2:13">
      <c r="B35" s="3"/>
      <c r="M35" s="4"/>
    </row>
    <row r="36" spans="2:13">
      <c r="B36" s="3"/>
      <c r="M36" s="4"/>
    </row>
    <row r="37" spans="2:13">
      <c r="B37" s="3"/>
      <c r="M37" s="4"/>
    </row>
    <row r="38" spans="2:13">
      <c r="B38" s="3"/>
      <c r="M38" s="4"/>
    </row>
    <row r="39" spans="2:13">
      <c r="B39" s="3"/>
      <c r="M39" s="4"/>
    </row>
    <row r="40" spans="2:13">
      <c r="B40" s="3"/>
      <c r="M40" s="4"/>
    </row>
    <row r="41" spans="2:13">
      <c r="B41" s="3"/>
      <c r="M41" s="4"/>
    </row>
    <row r="42" spans="2:13">
      <c r="B42" s="3"/>
      <c r="M42" s="4"/>
    </row>
    <row r="43" spans="2:13">
      <c r="B43" s="3"/>
      <c r="M43" s="4"/>
    </row>
    <row r="44" spans="2:13">
      <c r="B44" s="3"/>
      <c r="M44" s="4"/>
    </row>
    <row r="45" spans="2:13">
      <c r="B45" s="3"/>
      <c r="M45" s="4"/>
    </row>
    <row r="46" spans="2:13">
      <c r="B46" s="3"/>
      <c r="M46" s="4"/>
    </row>
    <row r="47" spans="2:13">
      <c r="B47" s="3"/>
      <c r="M47" s="4"/>
    </row>
    <row r="48" spans="2:13">
      <c r="B48" s="3"/>
      <c r="M48" s="4"/>
    </row>
    <row r="49" spans="1:13">
      <c r="B49" s="3"/>
      <c r="M49" s="4"/>
    </row>
    <row r="50" spans="1:13">
      <c r="B50" s="3"/>
      <c r="M50" s="4"/>
    </row>
    <row r="51" spans="1:13">
      <c r="B51" s="3"/>
      <c r="M51" s="4"/>
    </row>
    <row r="52" spans="1:13">
      <c r="B52" s="3"/>
      <c r="M52" s="4"/>
    </row>
    <row r="53" spans="1:13">
      <c r="B53" s="3"/>
      <c r="M53" s="4"/>
    </row>
    <row r="54" spans="1:13">
      <c r="B54" s="3"/>
      <c r="M54" s="4"/>
    </row>
    <row r="55" spans="1:13">
      <c r="B55" s="3"/>
      <c r="M55" s="4"/>
    </row>
    <row r="56" spans="1:13">
      <c r="B56" s="3"/>
      <c r="M56" s="4"/>
    </row>
    <row r="57" spans="1:13">
      <c r="B57" s="3"/>
      <c r="M57" s="4"/>
    </row>
    <row r="58" spans="1:13">
      <c r="B58" s="3"/>
      <c r="M58" s="4"/>
    </row>
    <row r="59" spans="1:13">
      <c r="B59" s="3"/>
      <c r="M59" s="4"/>
    </row>
    <row r="60" spans="1:13">
      <c r="B60" s="3"/>
      <c r="M60" s="4"/>
    </row>
    <row r="61" spans="1:13">
      <c r="B61" s="3"/>
      <c r="M61" s="4"/>
    </row>
    <row r="62" spans="1:13">
      <c r="M62" s="4"/>
    </row>
    <row r="63" spans="1:13">
      <c r="A63" s="80"/>
      <c r="M63" s="4"/>
    </row>
    <row r="64" spans="1:13">
      <c r="M64" s="4"/>
    </row>
    <row r="65" spans="3:13">
      <c r="C65" s="1"/>
      <c r="F65" s="1"/>
      <c r="M65" s="4"/>
    </row>
    <row r="66" spans="3:13">
      <c r="M66" s="4"/>
    </row>
    <row r="67" spans="3:13">
      <c r="M67" s="4"/>
    </row>
    <row r="68" spans="3:13">
      <c r="M68" s="4"/>
    </row>
    <row r="69" spans="3:13">
      <c r="M69" s="4"/>
    </row>
    <row r="70" spans="3:13">
      <c r="M70" s="4"/>
    </row>
    <row r="71" spans="3:13">
      <c r="M71" s="4"/>
    </row>
    <row r="72" spans="3:13">
      <c r="M72" s="4"/>
    </row>
    <row r="73" spans="3:13">
      <c r="M73" s="4"/>
    </row>
    <row r="74" spans="3:13">
      <c r="M74" s="4"/>
    </row>
    <row r="75" spans="3:13">
      <c r="M75" s="4"/>
    </row>
    <row r="76" spans="3:13">
      <c r="M76" s="4"/>
    </row>
    <row r="77" spans="3:13">
      <c r="M77" s="4"/>
    </row>
    <row r="78" spans="3:13">
      <c r="M78" s="4"/>
    </row>
    <row r="79" spans="3:13">
      <c r="M79" s="4"/>
    </row>
    <row r="80" spans="3:13">
      <c r="M80" s="4"/>
    </row>
    <row r="81" spans="13:13">
      <c r="M81" s="4"/>
    </row>
    <row r="82" spans="13:13">
      <c r="M82" s="4"/>
    </row>
    <row r="83" spans="13:13">
      <c r="M83" s="4"/>
    </row>
    <row r="84" spans="13:13">
      <c r="M84" s="4"/>
    </row>
    <row r="85" spans="13:13">
      <c r="M85" s="4"/>
    </row>
    <row r="86" spans="13:13">
      <c r="M86" s="4"/>
    </row>
    <row r="87" spans="13:13">
      <c r="M87" s="4"/>
    </row>
    <row r="88" spans="13:13">
      <c r="M88" s="4"/>
    </row>
    <row r="89" spans="13:13">
      <c r="M89" s="4"/>
    </row>
    <row r="90" spans="13:13">
      <c r="M90" s="4"/>
    </row>
    <row r="91" spans="13:13">
      <c r="M91" s="4"/>
    </row>
    <row r="92" spans="13:13">
      <c r="M92" s="4"/>
    </row>
    <row r="93" spans="13:13">
      <c r="M93" s="4"/>
    </row>
    <row r="94" spans="13:13">
      <c r="M94" s="4"/>
    </row>
    <row r="95" spans="13:13">
      <c r="M95" s="4"/>
    </row>
    <row r="96" spans="13:13">
      <c r="M96" s="4"/>
    </row>
    <row r="97" spans="13:13">
      <c r="M97" s="4"/>
    </row>
    <row r="98" spans="13:13">
      <c r="M98" s="4"/>
    </row>
    <row r="99" spans="13:13">
      <c r="M99" s="4"/>
    </row>
    <row r="100" spans="13:13">
      <c r="M100" s="4"/>
    </row>
    <row r="101" spans="13:13">
      <c r="M101" s="4"/>
    </row>
    <row r="102" spans="13:13">
      <c r="M102" s="4"/>
    </row>
    <row r="103" spans="13:13">
      <c r="M103" s="4"/>
    </row>
    <row r="104" spans="13:13">
      <c r="M104" s="4"/>
    </row>
    <row r="105" spans="13:13">
      <c r="M105" s="4"/>
    </row>
    <row r="106" spans="13:13">
      <c r="M106" s="4"/>
    </row>
    <row r="107" spans="13:13">
      <c r="M107" s="4"/>
    </row>
    <row r="108" spans="13:13">
      <c r="M108" s="4"/>
    </row>
    <row r="109" spans="13:13">
      <c r="M109" s="4"/>
    </row>
  </sheetData>
  <mergeCells count="3">
    <mergeCell ref="A1:F1"/>
    <mergeCell ref="B4:C4"/>
    <mergeCell ref="H12:N12"/>
  </mergeCells>
  <pageMargins left="0.75" right="0.75" top="1" bottom="1" header="0.5" footer="0.5"/>
  <headerFooter alignWithMargins="0"/>
  <legacyDrawing r:id="rId1"/>
</worksheet>
</file>

<file path=xl/worksheets/sheet9.xml><?xml version="1.0" encoding="utf-8"?>
<worksheet xmlns="http://schemas.openxmlformats.org/spreadsheetml/2006/main" xmlns:r="http://schemas.openxmlformats.org/officeDocument/2006/relationships">
  <sheetPr codeName="Sheet6"/>
  <dimension ref="A1:R109"/>
  <sheetViews>
    <sheetView workbookViewId="0">
      <selection activeCell="I12" sqref="I12"/>
    </sheetView>
  </sheetViews>
  <sheetFormatPr defaultRowHeight="12.75"/>
  <cols>
    <col min="5" max="6" width="10.85546875" customWidth="1"/>
    <col min="9" max="9" width="12.28515625" customWidth="1"/>
  </cols>
  <sheetData>
    <row r="1" spans="1:18" ht="18.75">
      <c r="A1" s="143" t="s">
        <v>56</v>
      </c>
      <c r="B1" s="143"/>
      <c r="C1" s="143"/>
      <c r="D1" s="143"/>
      <c r="E1" s="143"/>
      <c r="F1" s="143"/>
    </row>
    <row r="2" spans="1:18" ht="18.75">
      <c r="A2" s="28" t="s">
        <v>21</v>
      </c>
      <c r="B2" s="29"/>
      <c r="C2" s="29"/>
      <c r="D2" s="29"/>
      <c r="E2" s="29"/>
      <c r="F2" s="29"/>
      <c r="H2" s="2"/>
      <c r="L2" s="2"/>
      <c r="M2" s="4"/>
      <c r="P2" s="4"/>
      <c r="R2" s="2"/>
    </row>
    <row r="3" spans="1:18" ht="13.5">
      <c r="A3" s="10"/>
      <c r="B3" s="30" t="s">
        <v>39</v>
      </c>
      <c r="C3" s="10"/>
      <c r="D3" s="34">
        <v>2</v>
      </c>
      <c r="E3" s="10"/>
      <c r="F3" s="10"/>
      <c r="H3" s="2"/>
      <c r="I3" s="5"/>
      <c r="L3" s="2"/>
      <c r="M3" s="4"/>
      <c r="P3" s="4"/>
      <c r="R3" s="2"/>
    </row>
    <row r="4" spans="1:18" ht="22.5">
      <c r="A4" s="10"/>
      <c r="B4" s="142" t="s">
        <v>22</v>
      </c>
      <c r="C4" s="142"/>
      <c r="D4" s="32" t="s">
        <v>9</v>
      </c>
      <c r="E4" s="32" t="s">
        <v>10</v>
      </c>
      <c r="F4" s="33" t="s">
        <v>23</v>
      </c>
      <c r="H4" s="2"/>
      <c r="I4" s="5"/>
      <c r="L4" s="2"/>
      <c r="M4" s="4"/>
      <c r="P4" s="4"/>
      <c r="R4" s="2"/>
    </row>
    <row r="5" spans="1:18" ht="13.5">
      <c r="A5" s="10"/>
      <c r="B5" s="10"/>
      <c r="C5" s="10"/>
      <c r="D5" s="11">
        <v>0</v>
      </c>
      <c r="E5" s="35">
        <v>0.2</v>
      </c>
      <c r="F5" s="42">
        <f>E5</f>
        <v>0.2</v>
      </c>
      <c r="H5" s="38" t="s">
        <v>27</v>
      </c>
      <c r="L5" s="2"/>
      <c r="M5" s="4"/>
      <c r="P5" s="4"/>
      <c r="R5" s="2"/>
    </row>
    <row r="6" spans="1:18" ht="13.5">
      <c r="A6" s="10"/>
      <c r="B6" s="10"/>
      <c r="C6" s="10"/>
      <c r="D6" s="11">
        <v>1</v>
      </c>
      <c r="E6" s="36">
        <v>0.3</v>
      </c>
      <c r="F6" s="42">
        <f>F5+E6</f>
        <v>0.5</v>
      </c>
      <c r="H6" s="41" t="s">
        <v>26</v>
      </c>
      <c r="L6" s="2"/>
      <c r="M6" s="4"/>
      <c r="P6" s="4"/>
      <c r="R6" s="2"/>
    </row>
    <row r="7" spans="1:18" ht="13.5">
      <c r="A7" s="10"/>
      <c r="B7" s="10"/>
      <c r="C7" s="10"/>
      <c r="D7" s="11">
        <v>2</v>
      </c>
      <c r="E7" s="36">
        <v>0.3</v>
      </c>
      <c r="F7" s="42">
        <f>F6+E7</f>
        <v>0.8</v>
      </c>
      <c r="H7" s="39" t="s">
        <v>28</v>
      </c>
      <c r="L7" s="2"/>
      <c r="M7" s="4"/>
      <c r="P7" s="4"/>
      <c r="R7" s="2"/>
    </row>
    <row r="8" spans="1:18" ht="13.5">
      <c r="A8" s="10"/>
      <c r="B8" s="10"/>
      <c r="C8" s="10"/>
      <c r="D8" s="11">
        <v>3</v>
      </c>
      <c r="E8" s="37">
        <v>0.2</v>
      </c>
      <c r="F8" s="42">
        <f>F7+E8</f>
        <v>1</v>
      </c>
      <c r="H8" s="2"/>
      <c r="I8" s="5"/>
      <c r="L8" s="2"/>
      <c r="M8" s="4"/>
      <c r="P8" s="4"/>
      <c r="R8" s="2"/>
    </row>
    <row r="9" spans="1:18">
      <c r="A9" s="10"/>
      <c r="B9" s="10"/>
      <c r="C9" s="10"/>
      <c r="D9" s="10"/>
      <c r="E9" s="10"/>
      <c r="F9" s="10"/>
      <c r="H9" s="2"/>
      <c r="I9" s="5"/>
      <c r="L9" s="2"/>
      <c r="M9" s="4"/>
      <c r="P9" s="4"/>
      <c r="R9" s="2"/>
    </row>
    <row r="10" spans="1:18" ht="15.75">
      <c r="A10" s="24" t="s">
        <v>25</v>
      </c>
      <c r="B10" s="25"/>
      <c r="C10" s="16"/>
      <c r="D10" s="16"/>
      <c r="E10" s="16"/>
      <c r="F10" s="16"/>
      <c r="M10" s="4"/>
      <c r="P10" s="4"/>
    </row>
    <row r="11" spans="1:18" ht="39" thickBot="1">
      <c r="A11" s="85" t="s">
        <v>46</v>
      </c>
      <c r="B11" s="26" t="s">
        <v>19</v>
      </c>
      <c r="C11" s="26" t="s">
        <v>16</v>
      </c>
      <c r="D11" s="26" t="s">
        <v>38</v>
      </c>
      <c r="E11" s="26" t="s">
        <v>40</v>
      </c>
      <c r="F11" s="26" t="s">
        <v>20</v>
      </c>
      <c r="H11" s="2"/>
      <c r="I11" s="5"/>
      <c r="M11" s="4"/>
    </row>
    <row r="12" spans="1:18" ht="13.5" thickTop="1">
      <c r="A12" s="25">
        <v>1</v>
      </c>
      <c r="B12" s="40">
        <f ca="1">RAND()</f>
        <v>0.8519868487093305</v>
      </c>
      <c r="C12" s="43">
        <f ca="1">IF(B12&lt;$F$5,$D$5,IF(B12&lt;$F$6,$D$6,IF(B12&lt;$F$7,$D$7,$D$8)))</f>
        <v>3</v>
      </c>
      <c r="D12" s="43">
        <f ca="1">C12</f>
        <v>3</v>
      </c>
      <c r="E12" s="43">
        <f ca="1">MIN(D12,$D$3)</f>
        <v>2</v>
      </c>
      <c r="F12" s="43">
        <f ca="1">D12-E12</f>
        <v>1</v>
      </c>
      <c r="M12" s="4"/>
      <c r="P12" s="4"/>
    </row>
    <row r="13" spans="1:18">
      <c r="A13" s="25">
        <v>2</v>
      </c>
      <c r="B13" s="40">
        <f ca="1">RAND()</f>
        <v>0.14448445863080828</v>
      </c>
      <c r="C13" s="43">
        <f ca="1">IF(B13&lt;$F$5,$D$5,IF(B13&lt;$F$6,$D$6,IF(B13&lt;$F$7,$D$7,$D$8)))</f>
        <v>0</v>
      </c>
      <c r="D13" s="43">
        <f ca="1">F12+C13</f>
        <v>1</v>
      </c>
      <c r="E13" s="43">
        <f ca="1">MIN(D13,$D$3)</f>
        <v>1</v>
      </c>
      <c r="F13" s="43">
        <f ca="1">D13-E13</f>
        <v>0</v>
      </c>
      <c r="M13" s="4"/>
    </row>
    <row r="14" spans="1:18">
      <c r="B14" s="3"/>
      <c r="E14" s="46"/>
      <c r="M14" s="4"/>
    </row>
    <row r="15" spans="1:18">
      <c r="B15" s="3"/>
      <c r="M15" s="4"/>
    </row>
    <row r="16" spans="1:18">
      <c r="B16" s="3"/>
      <c r="M16" s="4"/>
    </row>
    <row r="17" spans="2:18">
      <c r="B17" s="3"/>
      <c r="M17" s="4"/>
    </row>
    <row r="18" spans="2:18">
      <c r="B18" s="3"/>
      <c r="M18" s="4"/>
    </row>
    <row r="19" spans="2:18">
      <c r="B19" s="3"/>
      <c r="M19" s="4"/>
    </row>
    <row r="20" spans="2:18">
      <c r="B20" s="3"/>
      <c r="M20" s="4"/>
    </row>
    <row r="21" spans="2:18">
      <c r="B21" s="3"/>
      <c r="M21" s="4"/>
    </row>
    <row r="22" spans="2:18">
      <c r="B22" s="3"/>
      <c r="M22" s="4"/>
    </row>
    <row r="23" spans="2:18">
      <c r="B23" s="3"/>
      <c r="M23" s="4"/>
    </row>
    <row r="24" spans="2:18">
      <c r="B24" s="3"/>
      <c r="M24" s="4"/>
    </row>
    <row r="25" spans="2:18">
      <c r="B25" s="3"/>
      <c r="M25" s="4"/>
    </row>
    <row r="26" spans="2:18">
      <c r="B26" s="3"/>
      <c r="M26" s="4"/>
    </row>
    <row r="27" spans="2:18">
      <c r="B27" s="3"/>
      <c r="M27" s="4"/>
    </row>
    <row r="28" spans="2:18">
      <c r="B28" s="3"/>
      <c r="M28" s="4"/>
    </row>
    <row r="29" spans="2:18">
      <c r="B29" s="3"/>
      <c r="M29" s="4"/>
    </row>
    <row r="30" spans="2:18">
      <c r="B30" s="3"/>
      <c r="M30" s="4"/>
      <c r="R30" s="2"/>
    </row>
    <row r="31" spans="2:18">
      <c r="B31" s="3"/>
      <c r="M31" s="4"/>
    </row>
    <row r="32" spans="2:18">
      <c r="B32" s="3"/>
      <c r="M32" s="4"/>
    </row>
    <row r="33" spans="2:13">
      <c r="B33" s="3"/>
      <c r="M33" s="4"/>
    </row>
    <row r="34" spans="2:13">
      <c r="B34" s="3"/>
      <c r="M34" s="4"/>
    </row>
    <row r="35" spans="2:13">
      <c r="B35" s="3"/>
      <c r="M35" s="4"/>
    </row>
    <row r="36" spans="2:13">
      <c r="B36" s="3"/>
      <c r="M36" s="4"/>
    </row>
    <row r="37" spans="2:13">
      <c r="B37" s="3"/>
      <c r="M37" s="4"/>
    </row>
    <row r="38" spans="2:13">
      <c r="B38" s="3"/>
      <c r="M38" s="4"/>
    </row>
    <row r="39" spans="2:13">
      <c r="B39" s="3"/>
      <c r="M39" s="4"/>
    </row>
    <row r="40" spans="2:13">
      <c r="B40" s="3"/>
      <c r="M40" s="4"/>
    </row>
    <row r="41" spans="2:13">
      <c r="B41" s="3"/>
      <c r="M41" s="4"/>
    </row>
    <row r="42" spans="2:13">
      <c r="B42" s="3"/>
      <c r="M42" s="4"/>
    </row>
    <row r="43" spans="2:13">
      <c r="B43" s="3"/>
      <c r="M43" s="4"/>
    </row>
    <row r="44" spans="2:13">
      <c r="B44" s="3"/>
      <c r="M44" s="4"/>
    </row>
    <row r="45" spans="2:13">
      <c r="B45" s="3"/>
      <c r="M45" s="4"/>
    </row>
    <row r="46" spans="2:13">
      <c r="B46" s="3"/>
      <c r="M46" s="4"/>
    </row>
    <row r="47" spans="2:13">
      <c r="B47" s="3"/>
      <c r="M47" s="4"/>
    </row>
    <row r="48" spans="2:13">
      <c r="B48" s="3"/>
      <c r="M48" s="4"/>
    </row>
    <row r="49" spans="1:13">
      <c r="B49" s="3"/>
      <c r="M49" s="4"/>
    </row>
    <row r="50" spans="1:13">
      <c r="B50" s="3"/>
      <c r="M50" s="4"/>
    </row>
    <row r="51" spans="1:13">
      <c r="B51" s="3"/>
      <c r="M51" s="4"/>
    </row>
    <row r="52" spans="1:13">
      <c r="B52" s="3"/>
      <c r="M52" s="4"/>
    </row>
    <row r="53" spans="1:13">
      <c r="B53" s="3"/>
      <c r="M53" s="4"/>
    </row>
    <row r="54" spans="1:13">
      <c r="B54" s="3"/>
      <c r="M54" s="4"/>
    </row>
    <row r="55" spans="1:13">
      <c r="B55" s="3"/>
      <c r="M55" s="4"/>
    </row>
    <row r="56" spans="1:13">
      <c r="B56" s="3"/>
      <c r="M56" s="4"/>
    </row>
    <row r="57" spans="1:13">
      <c r="B57" s="3"/>
      <c r="M57" s="4"/>
    </row>
    <row r="58" spans="1:13">
      <c r="B58" s="3"/>
      <c r="M58" s="4"/>
    </row>
    <row r="59" spans="1:13">
      <c r="B59" s="3"/>
      <c r="M59" s="4"/>
    </row>
    <row r="60" spans="1:13">
      <c r="B60" s="3"/>
      <c r="M60" s="4"/>
    </row>
    <row r="61" spans="1:13">
      <c r="B61" s="3"/>
      <c r="M61" s="4"/>
    </row>
    <row r="62" spans="1:13">
      <c r="M62" s="4"/>
    </row>
    <row r="63" spans="1:13">
      <c r="A63" s="2"/>
      <c r="M63" s="4"/>
    </row>
    <row r="64" spans="1:13">
      <c r="M64" s="4"/>
    </row>
    <row r="65" spans="3:13">
      <c r="C65" s="1"/>
      <c r="F65" s="1"/>
      <c r="M65" s="4"/>
    </row>
    <row r="66" spans="3:13">
      <c r="M66" s="4"/>
    </row>
    <row r="67" spans="3:13">
      <c r="M67" s="4"/>
    </row>
    <row r="68" spans="3:13">
      <c r="M68" s="4"/>
    </row>
    <row r="69" spans="3:13">
      <c r="M69" s="4"/>
    </row>
    <row r="70" spans="3:13">
      <c r="M70" s="4"/>
    </row>
    <row r="71" spans="3:13">
      <c r="M71" s="4"/>
    </row>
    <row r="72" spans="3:13">
      <c r="M72" s="4"/>
    </row>
    <row r="73" spans="3:13">
      <c r="M73" s="4"/>
    </row>
    <row r="74" spans="3:13">
      <c r="M74" s="4"/>
    </row>
    <row r="75" spans="3:13">
      <c r="M75" s="4"/>
    </row>
    <row r="76" spans="3:13">
      <c r="M76" s="4"/>
    </row>
    <row r="77" spans="3:13">
      <c r="M77" s="4"/>
    </row>
    <row r="78" spans="3:13">
      <c r="M78" s="4"/>
    </row>
    <row r="79" spans="3:13">
      <c r="M79" s="4"/>
    </row>
    <row r="80" spans="3:13">
      <c r="M80" s="4"/>
    </row>
    <row r="81" spans="13:13">
      <c r="M81" s="4"/>
    </row>
    <row r="82" spans="13:13">
      <c r="M82" s="4"/>
    </row>
    <row r="83" spans="13:13">
      <c r="M83" s="4"/>
    </row>
    <row r="84" spans="13:13">
      <c r="M84" s="4"/>
    </row>
    <row r="85" spans="13:13">
      <c r="M85" s="4"/>
    </row>
    <row r="86" spans="13:13">
      <c r="M86" s="4"/>
    </row>
    <row r="87" spans="13:13">
      <c r="M87" s="4"/>
    </row>
    <row r="88" spans="13:13">
      <c r="M88" s="4"/>
    </row>
    <row r="89" spans="13:13">
      <c r="M89" s="4"/>
    </row>
    <row r="90" spans="13:13">
      <c r="M90" s="4"/>
    </row>
    <row r="91" spans="13:13">
      <c r="M91" s="4"/>
    </row>
    <row r="92" spans="13:13">
      <c r="M92" s="4"/>
    </row>
    <row r="93" spans="13:13">
      <c r="M93" s="4"/>
    </row>
    <row r="94" spans="13:13">
      <c r="M94" s="4"/>
    </row>
    <row r="95" spans="13:13">
      <c r="M95" s="4"/>
    </row>
    <row r="96" spans="13:13">
      <c r="M96" s="4"/>
    </row>
    <row r="97" spans="13:13">
      <c r="M97" s="4"/>
    </row>
    <row r="98" spans="13:13">
      <c r="M98" s="4"/>
    </row>
    <row r="99" spans="13:13">
      <c r="M99" s="4"/>
    </row>
    <row r="100" spans="13:13">
      <c r="M100" s="4"/>
    </row>
    <row r="101" spans="13:13">
      <c r="M101" s="4"/>
    </row>
    <row r="102" spans="13:13">
      <c r="M102" s="4"/>
    </row>
    <row r="103" spans="13:13">
      <c r="M103" s="4"/>
    </row>
    <row r="104" spans="13:13">
      <c r="M104" s="4"/>
    </row>
    <row r="105" spans="13:13">
      <c r="M105" s="4"/>
    </row>
    <row r="106" spans="13:13">
      <c r="M106" s="4"/>
    </row>
    <row r="107" spans="13:13">
      <c r="M107" s="4"/>
    </row>
    <row r="108" spans="13:13">
      <c r="M108" s="4"/>
    </row>
    <row r="109" spans="13:13">
      <c r="M109" s="4"/>
    </row>
  </sheetData>
  <mergeCells count="2">
    <mergeCell ref="A1:F1"/>
    <mergeCell ref="B4:C4"/>
  </mergeCells>
  <phoneticPr fontId="14" type="noConversion"/>
  <pageMargins left="0.75" right="0.75" top="1" bottom="1" header="0.5" footer="0.5"/>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Housing for Homeless Families</vt:lpstr>
      <vt:lpstr>Arrival Distribution</vt:lpstr>
      <vt:lpstr>Influence Diagram</vt:lpstr>
      <vt:lpstr>Random Arrival</vt:lpstr>
      <vt:lpstr>UDO Random Arrival</vt:lpstr>
      <vt:lpstr>Experiment</vt:lpstr>
      <vt:lpstr>First Day Simulation</vt:lpstr>
      <vt:lpstr>UDO Two-Day Sim</vt:lpstr>
      <vt:lpstr>Two-Week Sim</vt:lpstr>
      <vt:lpstr>UDO 52 Weeks</vt:lpstr>
      <vt:lpstr>Add parameters</vt:lpstr>
      <vt:lpstr>Compute Total</vt:lpstr>
      <vt:lpstr>52 Week Simulation</vt:lpstr>
      <vt:lpstr>'Influence Diagram'!Print_Area</vt:lpstr>
      <vt:lpstr>'UDO Random Arrival'!random_number</vt:lpstr>
      <vt:lpstr>random_number</vt:lpstr>
    </vt:vector>
  </TitlesOfParts>
  <Company>USF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Middleton</dc:creator>
  <cp:lastModifiedBy>Dan Ryan</cp:lastModifiedBy>
  <cp:lastPrinted>1999-03-31T01:59:49Z</cp:lastPrinted>
  <dcterms:created xsi:type="dcterms:W3CDTF">1999-03-30T01:52:18Z</dcterms:created>
  <dcterms:modified xsi:type="dcterms:W3CDTF">2011-04-20T00:50:49Z</dcterms:modified>
</cp:coreProperties>
</file>